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น่าน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10" i="2"/>
  <c r="Z10" i="2" l="1"/>
  <c r="Z9" i="2"/>
  <c r="Y22" i="2" l="1"/>
  <c r="Y21" i="2"/>
  <c r="Y20" i="2"/>
  <c r="Z20" i="2"/>
  <c r="AA20" i="2"/>
  <c r="Z22" i="2"/>
  <c r="AA22" i="2"/>
  <c r="Z21" i="2"/>
  <c r="AA21" i="2"/>
  <c r="Y10" i="2"/>
  <c r="Y9" i="2"/>
  <c r="AA9" i="2"/>
  <c r="AA13" i="2" l="1"/>
  <c r="Z13" i="2"/>
  <c r="Y13" i="2"/>
  <c r="AA12" i="2"/>
  <c r="Z12" i="2"/>
  <c r="Y12" i="2"/>
  <c r="AA11" i="2"/>
  <c r="Z11" i="2"/>
  <c r="Y11" i="2"/>
  <c r="AA17" i="2" l="1"/>
  <c r="Z17" i="2"/>
  <c r="Y17" i="2"/>
  <c r="AA16" i="2"/>
  <c r="Z16" i="2"/>
  <c r="Y16" i="2"/>
  <c r="AA15" i="2"/>
  <c r="Z15" i="2"/>
  <c r="Y15" i="2"/>
  <c r="AA14" i="2"/>
  <c r="Z14" i="2"/>
  <c r="Y14" i="2"/>
  <c r="AD27" i="2"/>
  <c r="AC27" i="2"/>
  <c r="AB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A26" i="2"/>
  <c r="Z26" i="2"/>
  <c r="Y26" i="2"/>
  <c r="AA25" i="2"/>
  <c r="Z25" i="2"/>
  <c r="Y25" i="2"/>
  <c r="AA24" i="2"/>
  <c r="Z24" i="2"/>
  <c r="Y24" i="2"/>
  <c r="AA23" i="2"/>
  <c r="Z23" i="2"/>
  <c r="Y23" i="2"/>
  <c r="AA19" i="2"/>
  <c r="Z19" i="2"/>
  <c r="Y19" i="2"/>
  <c r="AA18" i="2"/>
  <c r="Z18" i="2"/>
  <c r="Y18" i="2"/>
  <c r="AA8" i="2"/>
  <c r="Z8" i="2"/>
  <c r="Y8" i="2"/>
  <c r="AA7" i="2"/>
  <c r="Z7" i="2"/>
  <c r="Y7" i="2"/>
  <c r="AA6" i="2"/>
  <c r="Z6" i="2"/>
  <c r="Y6" i="2"/>
  <c r="AA5" i="2"/>
  <c r="Z5" i="2"/>
  <c r="Y5" i="2"/>
  <c r="AA28" i="2" l="1"/>
  <c r="Y28" i="2"/>
  <c r="Z27" i="2"/>
  <c r="AA27" i="2"/>
  <c r="Z28" i="2"/>
  <c r="Y27" i="2"/>
</calcChain>
</file>

<file path=xl/sharedStrings.xml><?xml version="1.0" encoding="utf-8"?>
<sst xmlns="http://schemas.openxmlformats.org/spreadsheetml/2006/main" count="769" uniqueCount="147">
  <si>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</si>
  <si>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</si>
  <si>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</si>
  <si>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</si>
  <si>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</si>
  <si>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</si>
  <si>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</si>
  <si>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</si>
  <si>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</si>
  <si>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</si>
  <si>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</si>
  <si>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</si>
  <si>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</si>
  <si>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</si>
  <si>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</si>
  <si>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</si>
  <si>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</si>
  <si>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</si>
  <si>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</si>
  <si>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</si>
  <si>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</si>
  <si>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</si>
  <si>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</si>
  <si>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</si>
  <si>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</si>
  <si>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</si>
  <si>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</si>
  <si>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</si>
  <si>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</si>
  <si>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</si>
  <si>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</si>
  <si>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เฉลิมพระเกียรติ</t>
  </si>
  <si>
    <t>(25) จังหวัดน่าน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</si>
  <si>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</si>
  <si>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</si>
  <si>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</si>
  <si>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</si>
  <si>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</si>
  <si>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</si>
  <si>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บ้านหลวง</t>
  </si>
  <si>
    <t>ปัว</t>
  </si>
  <si>
    <t>ภูเพียง</t>
  </si>
  <si>
    <t>เมืองน่าน</t>
  </si>
  <si>
    <t>แม่จริม</t>
  </si>
  <si>
    <t>เวียงสา</t>
  </si>
  <si>
    <t>สองแคว</t>
  </si>
  <si>
    <t>สันติสุข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</si>
  <si>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</si>
  <si>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</si>
  <si>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</si>
  <si>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</si>
  <si>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นน.519</t>
  </si>
  <si>
    <t>นน.53</t>
  </si>
  <si>
    <t>นน.557</t>
  </si>
  <si>
    <t>นน.849</t>
  </si>
  <si>
    <t>นน.843</t>
  </si>
  <si>
    <t>นน.17</t>
  </si>
  <si>
    <t>นน.161</t>
  </si>
  <si>
    <t>นน.102</t>
  </si>
  <si>
    <t>นน.602</t>
  </si>
  <si>
    <t>นน.738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</si>
  <si>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</si>
  <si>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</si>
  <si>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</si>
  <si>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</si>
  <si>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</si>
  <si>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</si>
  <si>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</si>
  <si>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</si>
  <si>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</si>
  <si>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</si>
  <si>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</si>
  <si>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</si>
  <si>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</si>
  <si>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</si>
  <si>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</si>
  <si>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</si>
  <si>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</si>
  <si>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</si>
  <si>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</si>
  <si>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</si>
  <si>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</si>
  <si>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</si>
  <si>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</si>
  <si>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</si>
  <si>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นน.528</t>
  </si>
  <si>
    <t>นน.649</t>
  </si>
  <si>
    <t>นน.372</t>
  </si>
  <si>
    <t>นน.812</t>
  </si>
  <si>
    <t>นน.766</t>
  </si>
  <si>
    <t>นน.582</t>
  </si>
  <si>
    <t>นน.583</t>
  </si>
  <si>
    <t>นน.612</t>
  </si>
  <si>
    <t>นน.405</t>
  </si>
  <si>
    <t>ถอนสภาพรียัง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</si>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</sst>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7" fillId="2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2" borderId="19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7" fillId="2" borderId="19" xfId="0" applyFont="1" applyFill="1" applyBorder="1"/>
    <xf numFmtId="0" fontId="13" fillId="2" borderId="19" xfId="0" applyFont="1" applyFill="1" applyBorder="1"/>
    <xf numFmtId="187" fontId="7" fillId="2" borderId="19" xfId="1" applyNumberFormat="1" applyFont="1" applyFill="1" applyBorder="1"/>
    <xf numFmtId="0" fontId="7" fillId="2" borderId="14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 shrinkToFit="1"/>
    </xf>
    <xf numFmtId="0" fontId="8" fillId="0" borderId="14" xfId="0" applyFont="1" applyFill="1" applyBorder="1"/>
    <xf numFmtId="0" fontId="8" fillId="0" borderId="17" xfId="0" applyFont="1" applyFill="1" applyBorder="1"/>
    <xf numFmtId="0" fontId="8" fillId="0" borderId="19" xfId="0" applyFont="1" applyFill="1" applyBorder="1"/>
    <xf numFmtId="0" fontId="7" fillId="2" borderId="19" xfId="0" applyFont="1" applyFill="1" applyBorder="1" applyAlignment="1">
      <alignment horizontal="left" shrinkToFit="1"/>
    </xf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20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zoomScaleNormal="100" zoomScaleSheetLayoutView="100" workbookViewId="0">
      <selection activeCell="AD31" sqref="AD31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5" t="s">
        <v>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8.95" customHeight="1" x14ac:dyDescent="0.35">
      <c r="A2" s="5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9" t="s">
        <v>0</v>
      </c>
      <c r="B3" s="139" t="s">
        <v>1</v>
      </c>
      <c r="C3" s="141" t="s">
        <v>48</v>
      </c>
      <c r="D3" s="143" t="s">
        <v>2</v>
      </c>
      <c r="E3" s="144"/>
      <c r="F3" s="144"/>
      <c r="G3" s="145" t="s">
        <v>3</v>
      </c>
      <c r="H3" s="146"/>
      <c r="I3" s="146"/>
      <c r="J3" s="143" t="s">
        <v>4</v>
      </c>
      <c r="K3" s="144"/>
      <c r="L3" s="144"/>
      <c r="M3" s="147" t="s">
        <v>50</v>
      </c>
      <c r="N3" s="148"/>
      <c r="O3" s="148"/>
      <c r="P3" s="147" t="s">
        <v>8</v>
      </c>
      <c r="Q3" s="148"/>
      <c r="R3" s="148"/>
      <c r="S3" s="149" t="s">
        <v>122</v>
      </c>
      <c r="T3" s="150"/>
      <c r="U3" s="150"/>
      <c r="V3" s="151" t="s">
        <v>47</v>
      </c>
      <c r="W3" s="152"/>
      <c r="X3" s="153"/>
      <c r="Y3" s="147" t="s">
        <v>9</v>
      </c>
      <c r="Z3" s="148"/>
      <c r="AA3" s="154"/>
      <c r="AB3" s="151" t="s">
        <v>47</v>
      </c>
      <c r="AC3" s="152"/>
      <c r="AD3" s="153"/>
    </row>
    <row r="4" spans="1:30" ht="18.95" customHeight="1" x14ac:dyDescent="0.3">
      <c r="A4" s="140"/>
      <c r="B4" s="140"/>
      <c r="C4" s="142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4">
        <v>1</v>
      </c>
      <c r="B5" s="40" t="s">
        <v>31</v>
      </c>
      <c r="C5" s="38" t="s">
        <v>49</v>
      </c>
      <c r="D5" s="35"/>
      <c r="E5" s="10"/>
      <c r="F5" s="11"/>
      <c r="G5" s="10"/>
      <c r="H5" s="10"/>
      <c r="I5" s="11"/>
      <c r="J5" s="10"/>
      <c r="K5" s="10"/>
      <c r="L5" s="11"/>
      <c r="M5" s="10">
        <v>45</v>
      </c>
      <c r="N5" s="10">
        <v>2</v>
      </c>
      <c r="O5" s="11">
        <v>18</v>
      </c>
      <c r="P5" s="10"/>
      <c r="Q5" s="10"/>
      <c r="R5" s="11"/>
      <c r="S5" s="10"/>
      <c r="T5" s="10"/>
      <c r="U5" s="11"/>
      <c r="V5" s="10">
        <v>0</v>
      </c>
      <c r="W5" s="10">
        <v>0</v>
      </c>
      <c r="X5" s="11">
        <v>0</v>
      </c>
      <c r="Y5" s="10">
        <f>SUM((D5+G5+J5+M5+P5+S5+V5),INT((SUM(E5+H5+K5+N5+Q5+T5+W5)+INT(SUM(F5+I5+L5+O5+R5+U5+X5)/100))/4))</f>
        <v>45</v>
      </c>
      <c r="Z5" s="10">
        <f>MOD((SUM(E5+H5+K5+N5+Q5+T5+W5)+INT(SUM(F5+I5+L5+O5+R5+U5+X5)/100)),4)</f>
        <v>2</v>
      </c>
      <c r="AA5" s="11">
        <f>MOD(SUM(F5+I5+L5+O5+R5+U5+X5),100)</f>
        <v>18</v>
      </c>
      <c r="AB5" s="10">
        <v>15</v>
      </c>
      <c r="AC5" s="10">
        <v>0</v>
      </c>
      <c r="AD5" s="11">
        <v>18</v>
      </c>
    </row>
    <row r="6" spans="1:30" ht="18.95" customHeight="1" x14ac:dyDescent="0.3">
      <c r="A6" s="9">
        <v>2</v>
      </c>
      <c r="B6" s="42" t="s">
        <v>33</v>
      </c>
      <c r="C6" s="32" t="s">
        <v>59</v>
      </c>
      <c r="D6" s="35">
        <v>38</v>
      </c>
      <c r="E6" s="10">
        <v>2</v>
      </c>
      <c r="F6" s="11">
        <v>60</v>
      </c>
      <c r="G6" s="10"/>
      <c r="H6" s="10"/>
      <c r="I6" s="11"/>
      <c r="J6" s="10"/>
      <c r="K6" s="10"/>
      <c r="L6" s="11"/>
      <c r="M6" s="10"/>
      <c r="N6" s="10"/>
      <c r="O6" s="11"/>
      <c r="P6" s="10"/>
      <c r="Q6" s="10"/>
      <c r="R6" s="11"/>
      <c r="S6" s="10"/>
      <c r="T6" s="10"/>
      <c r="U6" s="11"/>
      <c r="V6" s="10"/>
      <c r="W6" s="10"/>
      <c r="X6" s="11"/>
      <c r="Y6" s="10">
        <f t="shared" ref="Y6:Y25" si="0">SUM((D6+G6+J6+M6+P6+S6+V6),INT((SUM(E6+H6+K6+N6+Q6+T6+W6)+INT(SUM(F6+I6+L6+O6+R6+U6+X6)/100))/4))</f>
        <v>38</v>
      </c>
      <c r="Z6" s="10">
        <f t="shared" ref="Z6:Z25" si="1">MOD((SUM(E6+H6+K6+N6+Q6+T6+W6)+INT(SUM(F6+I6+L6+O6+R6+U6+X6)/100)),4)</f>
        <v>2</v>
      </c>
      <c r="AA6" s="11">
        <f t="shared" ref="AA6:AA25" si="2">MOD(SUM(F6+I6+L6+O6+R6+U6+X6),100)</f>
        <v>60</v>
      </c>
      <c r="AB6" s="10"/>
      <c r="AC6" s="10"/>
      <c r="AD6" s="11"/>
    </row>
    <row r="7" spans="1:30" ht="18.95" customHeight="1" x14ac:dyDescent="0.3">
      <c r="A7" s="9">
        <v>3</v>
      </c>
      <c r="B7" s="42" t="s">
        <v>34</v>
      </c>
      <c r="C7" s="32" t="s">
        <v>85</v>
      </c>
      <c r="D7" s="35">
        <v>18</v>
      </c>
      <c r="E7" s="10">
        <v>2</v>
      </c>
      <c r="F7" s="11">
        <v>86.1</v>
      </c>
      <c r="G7" s="10"/>
      <c r="H7" s="10"/>
      <c r="I7" s="11"/>
      <c r="J7" s="10"/>
      <c r="K7" s="10"/>
      <c r="L7" s="11"/>
      <c r="M7" s="10"/>
      <c r="N7" s="10"/>
      <c r="O7" s="11"/>
      <c r="P7" s="10"/>
      <c r="Q7" s="10"/>
      <c r="R7" s="11"/>
      <c r="S7" s="10"/>
      <c r="T7" s="10"/>
      <c r="U7" s="11"/>
      <c r="V7" s="10"/>
      <c r="W7" s="10"/>
      <c r="X7" s="11"/>
      <c r="Y7" s="10">
        <f t="shared" si="0"/>
        <v>18</v>
      </c>
      <c r="Z7" s="10">
        <f t="shared" si="1"/>
        <v>2</v>
      </c>
      <c r="AA7" s="11">
        <f t="shared" si="2"/>
        <v>86.1</v>
      </c>
      <c r="AB7" s="10">
        <v>11</v>
      </c>
      <c r="AC7" s="10">
        <v>3</v>
      </c>
      <c r="AD7" s="11">
        <v>6</v>
      </c>
    </row>
    <row r="8" spans="1:30" ht="16.5" customHeight="1" x14ac:dyDescent="0.3">
      <c r="A8" s="9">
        <v>4</v>
      </c>
      <c r="B8" s="42" t="s">
        <v>35</v>
      </c>
      <c r="C8" s="32" t="s">
        <v>86</v>
      </c>
      <c r="D8" s="35">
        <v>93</v>
      </c>
      <c r="E8" s="10">
        <v>1</v>
      </c>
      <c r="F8" s="11">
        <v>75</v>
      </c>
      <c r="G8" s="10"/>
      <c r="H8" s="10"/>
      <c r="I8" s="11"/>
      <c r="J8" s="10"/>
      <c r="K8" s="10"/>
      <c r="L8" s="11"/>
      <c r="M8" s="10"/>
      <c r="N8" s="10"/>
      <c r="O8" s="11"/>
      <c r="P8" s="10"/>
      <c r="Q8" s="10"/>
      <c r="R8" s="11"/>
      <c r="S8" s="10"/>
      <c r="T8" s="10"/>
      <c r="U8" s="11"/>
      <c r="V8" s="10"/>
      <c r="W8" s="10"/>
      <c r="X8" s="11"/>
      <c r="Y8" s="10">
        <f t="shared" si="0"/>
        <v>93</v>
      </c>
      <c r="Z8" s="10">
        <f t="shared" si="1"/>
        <v>1</v>
      </c>
      <c r="AA8" s="11">
        <f t="shared" si="2"/>
        <v>75</v>
      </c>
      <c r="AB8" s="10"/>
      <c r="AC8" s="10"/>
      <c r="AD8" s="11"/>
    </row>
    <row r="9" spans="1:30" ht="16.5" customHeight="1" x14ac:dyDescent="0.3">
      <c r="A9" s="9"/>
      <c r="B9" s="42"/>
      <c r="C9" s="33" t="s">
        <v>87</v>
      </c>
      <c r="D9" s="36">
        <v>20</v>
      </c>
      <c r="E9" s="30">
        <v>3</v>
      </c>
      <c r="F9" s="31">
        <v>98</v>
      </c>
      <c r="G9" s="10"/>
      <c r="H9" s="10"/>
      <c r="I9" s="11"/>
      <c r="J9" s="10"/>
      <c r="K9" s="10"/>
      <c r="L9" s="11"/>
      <c r="M9" s="10"/>
      <c r="N9" s="10"/>
      <c r="O9" s="11"/>
      <c r="P9" s="10"/>
      <c r="Q9" s="10"/>
      <c r="R9" s="11"/>
      <c r="S9" s="10"/>
      <c r="T9" s="10"/>
      <c r="U9" s="11"/>
      <c r="V9" s="10"/>
      <c r="W9" s="10"/>
      <c r="X9" s="11"/>
      <c r="Y9" s="10">
        <f t="shared" si="0"/>
        <v>20</v>
      </c>
      <c r="Z9" s="10">
        <f t="shared" si="1"/>
        <v>3</v>
      </c>
      <c r="AA9" s="11">
        <f t="shared" si="2"/>
        <v>98</v>
      </c>
      <c r="AB9" s="10"/>
      <c r="AC9" s="10"/>
      <c r="AD9" s="11"/>
    </row>
    <row r="10" spans="1:30" ht="18.95" customHeight="1" x14ac:dyDescent="0.3">
      <c r="A10" s="9">
        <v>5</v>
      </c>
      <c r="B10" s="42" t="s">
        <v>36</v>
      </c>
      <c r="C10" s="32" t="s">
        <v>52</v>
      </c>
      <c r="D10" s="35">
        <v>4</v>
      </c>
      <c r="E10" s="10">
        <v>3</v>
      </c>
      <c r="F10" s="11">
        <v>7</v>
      </c>
      <c r="G10" s="10"/>
      <c r="H10" s="10"/>
      <c r="I10" s="11"/>
      <c r="J10" s="10"/>
      <c r="K10" s="10"/>
      <c r="L10" s="11"/>
      <c r="M10" s="10"/>
      <c r="N10" s="10"/>
      <c r="O10" s="11"/>
      <c r="P10" s="10"/>
      <c r="Q10" s="10"/>
      <c r="R10" s="11"/>
      <c r="S10" s="10"/>
      <c r="T10" s="10"/>
      <c r="U10" s="11"/>
      <c r="V10" s="10"/>
      <c r="W10" s="10"/>
      <c r="X10" s="11"/>
      <c r="Y10" s="10">
        <f t="shared" si="0"/>
        <v>4</v>
      </c>
      <c r="Z10" s="10">
        <f t="shared" si="1"/>
        <v>3</v>
      </c>
      <c r="AA10" s="11">
        <f t="shared" si="2"/>
        <v>7</v>
      </c>
      <c r="AB10" s="10"/>
      <c r="AC10" s="10"/>
      <c r="AD10" s="11"/>
    </row>
    <row r="11" spans="1:30" ht="18.95" customHeight="1" x14ac:dyDescent="0.3">
      <c r="A11" s="9"/>
      <c r="B11" s="42"/>
      <c r="C11" s="32" t="s">
        <v>53</v>
      </c>
      <c r="D11" s="35">
        <v>3</v>
      </c>
      <c r="E11" s="10">
        <v>1</v>
      </c>
      <c r="F11" s="11">
        <v>33</v>
      </c>
      <c r="G11" s="10"/>
      <c r="H11" s="10"/>
      <c r="I11" s="11"/>
      <c r="J11" s="10"/>
      <c r="K11" s="10"/>
      <c r="L11" s="11"/>
      <c r="M11" s="10"/>
      <c r="N11" s="10"/>
      <c r="O11" s="11"/>
      <c r="P11" s="10"/>
      <c r="Q11" s="10"/>
      <c r="R11" s="11"/>
      <c r="S11" s="10"/>
      <c r="T11" s="10"/>
      <c r="U11" s="11"/>
      <c r="V11" s="10"/>
      <c r="W11" s="10"/>
      <c r="X11" s="11"/>
      <c r="Y11" s="10">
        <f>SUM((D11+G11+J11+M11+P11+S11+V11),INT((SUM(E11+H11+K11+N11+Q11+T11+W11)+INT(SUM(F11+I11+L11+O11+R11+U11+X11)/100))/4))</f>
        <v>3</v>
      </c>
      <c r="Z11" s="10">
        <f>MOD((SUM(E11+H11+K11+N11+Q11+T11+W11)+INT(SUM(F11+I11+L11+O11+R11+U11+X11)/100)),4)</f>
        <v>1</v>
      </c>
      <c r="AA11" s="11">
        <f>MOD(SUM(F11+I11+L11+O11+R11+U11+X11),100)</f>
        <v>33</v>
      </c>
      <c r="AB11" s="10"/>
      <c r="AC11" s="10"/>
      <c r="AD11" s="11"/>
    </row>
    <row r="12" spans="1:30" ht="18.95" customHeight="1" x14ac:dyDescent="0.3">
      <c r="A12" s="9"/>
      <c r="B12" s="42"/>
      <c r="C12" s="32" t="s">
        <v>55</v>
      </c>
      <c r="D12" s="35">
        <v>25</v>
      </c>
      <c r="E12" s="10">
        <v>0</v>
      </c>
      <c r="F12" s="11">
        <v>0</v>
      </c>
      <c r="G12" s="10"/>
      <c r="H12" s="10"/>
      <c r="I12" s="11"/>
      <c r="J12" s="10"/>
      <c r="K12" s="10"/>
      <c r="L12" s="11"/>
      <c r="M12" s="10"/>
      <c r="N12" s="10"/>
      <c r="O12" s="11"/>
      <c r="P12" s="10"/>
      <c r="Q12" s="10"/>
      <c r="R12" s="11"/>
      <c r="S12" s="10"/>
      <c r="T12" s="10"/>
      <c r="U12" s="11"/>
      <c r="V12" s="10"/>
      <c r="W12" s="10"/>
      <c r="X12" s="11"/>
      <c r="Y12" s="10">
        <f>SUM((D12+G12+J12+M12+P12+S12+V12),INT((SUM(E12+H12+K12+N12+Q12+T12+W12)+INT(SUM(F12+I12+L12+O12+R12+U12+X12)/100))/4))</f>
        <v>25</v>
      </c>
      <c r="Z12" s="10">
        <f>MOD((SUM(E12+H12+K12+N12+Q12+T12+W12)+INT(SUM(F12+I12+L12+O12+R12+U12+X12)/100)),4)</f>
        <v>0</v>
      </c>
      <c r="AA12" s="11">
        <f>MOD(SUM(F12+I12+L12+O12+R12+U12+X12),100)</f>
        <v>0</v>
      </c>
      <c r="AB12" s="10"/>
      <c r="AC12" s="10"/>
      <c r="AD12" s="11"/>
    </row>
    <row r="13" spans="1:30" ht="18.95" customHeight="1" x14ac:dyDescent="0.3">
      <c r="A13" s="9"/>
      <c r="B13" s="42"/>
      <c r="C13" s="32" t="s">
        <v>54</v>
      </c>
      <c r="D13" s="35">
        <v>56</v>
      </c>
      <c r="E13" s="10">
        <v>0</v>
      </c>
      <c r="F13" s="11">
        <v>0</v>
      </c>
      <c r="G13" s="10"/>
      <c r="H13" s="10"/>
      <c r="I13" s="11"/>
      <c r="J13" s="10"/>
      <c r="K13" s="10"/>
      <c r="L13" s="11"/>
      <c r="M13" s="10"/>
      <c r="N13" s="10"/>
      <c r="O13" s="11"/>
      <c r="P13" s="10"/>
      <c r="Q13" s="10"/>
      <c r="R13" s="11"/>
      <c r="S13" s="10"/>
      <c r="T13" s="10"/>
      <c r="U13" s="11"/>
      <c r="V13" s="10"/>
      <c r="W13" s="10"/>
      <c r="X13" s="11"/>
      <c r="Y13" s="10">
        <f>SUM((D13+G13+J13+M13+P13+S13+V13),INT((SUM(E13+H13+K13+N13+Q13+T13+W13)+INT(SUM(F13+I13+L13+O13+R13+U13+X13)/100))/4))</f>
        <v>56</v>
      </c>
      <c r="Z13" s="10">
        <f>MOD((SUM(E13+H13+K13+N13+Q13+T13+W13)+INT(SUM(F13+I13+L13+O13+R13+U13+X13)/100)),4)</f>
        <v>0</v>
      </c>
      <c r="AA13" s="11">
        <f>MOD(SUM(F13+I13+L13+O13+R13+U13+X13),100)</f>
        <v>0</v>
      </c>
      <c r="AB13" s="10"/>
      <c r="AC13" s="10"/>
      <c r="AD13" s="11"/>
    </row>
    <row r="14" spans="1:30" ht="18.95" customHeight="1" x14ac:dyDescent="0.3">
      <c r="A14" s="9">
        <v>6</v>
      </c>
      <c r="B14" s="42" t="s">
        <v>37</v>
      </c>
      <c r="C14" s="32" t="s">
        <v>56</v>
      </c>
      <c r="D14" s="35">
        <v>28</v>
      </c>
      <c r="E14" s="10">
        <v>0</v>
      </c>
      <c r="F14" s="11">
        <v>1</v>
      </c>
      <c r="G14" s="10"/>
      <c r="H14" s="10"/>
      <c r="I14" s="11"/>
      <c r="J14" s="10"/>
      <c r="K14" s="10"/>
      <c r="L14" s="11"/>
      <c r="M14" s="10"/>
      <c r="N14" s="10"/>
      <c r="O14" s="11"/>
      <c r="P14" s="10"/>
      <c r="Q14" s="10"/>
      <c r="R14" s="11"/>
      <c r="S14" s="10"/>
      <c r="T14" s="10"/>
      <c r="U14" s="11"/>
      <c r="V14" s="10"/>
      <c r="W14" s="10"/>
      <c r="X14" s="11"/>
      <c r="Y14" s="10">
        <f t="shared" ref="Y14:Y17" si="3">SUM((D14+G14+J14+M14+P14+S14+V14),INT((SUM(E14+H14+K14+N14+Q14+T14+W14)+INT(SUM(F14+I14+L14+O14+R14+U14+X14)/100))/4))</f>
        <v>28</v>
      </c>
      <c r="Z14" s="10">
        <f t="shared" ref="Z14:Z17" si="4">MOD((SUM(E14+H14+K14+N14+Q14+T14+W14)+INT(SUM(F14+I14+L14+O14+R14+U14+X14)/100)),4)</f>
        <v>0</v>
      </c>
      <c r="AA14" s="11">
        <f t="shared" ref="AA14:AA17" si="5">MOD(SUM(F14+I14+L14+O14+R14+U14+X14),100)</f>
        <v>1</v>
      </c>
      <c r="AB14" s="10"/>
      <c r="AC14" s="10"/>
      <c r="AD14" s="11"/>
    </row>
    <row r="15" spans="1:30" ht="18.95" customHeight="1" x14ac:dyDescent="0.3">
      <c r="A15" s="9">
        <v>7</v>
      </c>
      <c r="B15" s="42" t="s">
        <v>38</v>
      </c>
      <c r="C15" s="32" t="s">
        <v>60</v>
      </c>
      <c r="D15" s="35">
        <v>47</v>
      </c>
      <c r="E15" s="10">
        <v>2</v>
      </c>
      <c r="F15" s="11">
        <v>75</v>
      </c>
      <c r="G15" s="10"/>
      <c r="H15" s="10"/>
      <c r="I15" s="11"/>
      <c r="J15" s="10"/>
      <c r="K15" s="10"/>
      <c r="L15" s="11"/>
      <c r="M15" s="10"/>
      <c r="N15" s="10"/>
      <c r="O15" s="11"/>
      <c r="P15" s="10"/>
      <c r="Q15" s="10"/>
      <c r="R15" s="11"/>
      <c r="S15" s="10"/>
      <c r="T15" s="10"/>
      <c r="U15" s="11"/>
      <c r="V15" s="10"/>
      <c r="W15" s="10"/>
      <c r="X15" s="11"/>
      <c r="Y15" s="10">
        <f t="shared" si="3"/>
        <v>47</v>
      </c>
      <c r="Z15" s="10">
        <f t="shared" si="4"/>
        <v>2</v>
      </c>
      <c r="AA15" s="11">
        <f t="shared" si="5"/>
        <v>75</v>
      </c>
      <c r="AB15" s="10">
        <v>31</v>
      </c>
      <c r="AC15" s="10">
        <v>0</v>
      </c>
      <c r="AD15" s="11">
        <v>42</v>
      </c>
    </row>
    <row r="16" spans="1:30" ht="18.95" customHeight="1" x14ac:dyDescent="0.3">
      <c r="A16" s="9">
        <v>8</v>
      </c>
      <c r="B16" s="42" t="s">
        <v>39</v>
      </c>
      <c r="C16" s="32" t="s">
        <v>57</v>
      </c>
      <c r="D16" s="35">
        <v>60</v>
      </c>
      <c r="E16" s="10">
        <v>2</v>
      </c>
      <c r="F16" s="11">
        <v>88.45</v>
      </c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10"/>
      <c r="T16" s="10"/>
      <c r="U16" s="11"/>
      <c r="V16" s="10"/>
      <c r="W16" s="10"/>
      <c r="X16" s="11"/>
      <c r="Y16" s="10">
        <f t="shared" si="3"/>
        <v>60</v>
      </c>
      <c r="Z16" s="10">
        <f t="shared" si="4"/>
        <v>2</v>
      </c>
      <c r="AA16" s="11">
        <f t="shared" si="5"/>
        <v>88.45</v>
      </c>
      <c r="AB16" s="10"/>
      <c r="AC16" s="10"/>
      <c r="AD16" s="11"/>
    </row>
    <row r="17" spans="1:30" ht="18.95" customHeight="1" x14ac:dyDescent="0.3">
      <c r="A17" s="9">
        <v>9</v>
      </c>
      <c r="B17" s="42" t="s">
        <v>40</v>
      </c>
      <c r="C17" s="33" t="s">
        <v>92</v>
      </c>
      <c r="D17" s="36">
        <v>0</v>
      </c>
      <c r="E17" s="30">
        <v>0</v>
      </c>
      <c r="F17" s="31">
        <v>0</v>
      </c>
      <c r="G17" s="10"/>
      <c r="H17" s="10"/>
      <c r="I17" s="11"/>
      <c r="J17" s="10"/>
      <c r="K17" s="10"/>
      <c r="L17" s="11"/>
      <c r="M17" s="10"/>
      <c r="N17" s="10"/>
      <c r="O17" s="11"/>
      <c r="P17" s="10"/>
      <c r="Q17" s="10"/>
      <c r="R17" s="11"/>
      <c r="S17" s="10"/>
      <c r="T17" s="10"/>
      <c r="U17" s="11"/>
      <c r="V17" s="10"/>
      <c r="W17" s="10"/>
      <c r="X17" s="11"/>
      <c r="Y17" s="10">
        <f t="shared" si="3"/>
        <v>0</v>
      </c>
      <c r="Z17" s="10">
        <f t="shared" si="4"/>
        <v>0</v>
      </c>
      <c r="AA17" s="11">
        <f t="shared" si="5"/>
        <v>0</v>
      </c>
      <c r="AB17" s="10"/>
      <c r="AC17" s="10"/>
      <c r="AD17" s="11"/>
    </row>
    <row r="18" spans="1:30" ht="18.95" customHeight="1" x14ac:dyDescent="0.3">
      <c r="A18" s="9">
        <v>10</v>
      </c>
      <c r="B18" s="42" t="s">
        <v>41</v>
      </c>
      <c r="C18" s="43" t="s">
        <v>94</v>
      </c>
      <c r="D18" s="35"/>
      <c r="E18" s="10"/>
      <c r="F18" s="11"/>
      <c r="G18" s="10">
        <v>295</v>
      </c>
      <c r="H18" s="10">
        <v>1</v>
      </c>
      <c r="I18" s="11">
        <v>44.8</v>
      </c>
      <c r="J18" s="10"/>
      <c r="K18" s="10"/>
      <c r="L18" s="11"/>
      <c r="M18" s="10"/>
      <c r="N18" s="10"/>
      <c r="O18" s="11"/>
      <c r="P18" s="10"/>
      <c r="Q18" s="10"/>
      <c r="R18" s="11"/>
      <c r="S18" s="10"/>
      <c r="T18" s="10"/>
      <c r="U18" s="11"/>
      <c r="V18" s="10"/>
      <c r="W18" s="10"/>
      <c r="X18" s="11"/>
      <c r="Y18" s="10">
        <f t="shared" si="0"/>
        <v>295</v>
      </c>
      <c r="Z18" s="10">
        <f t="shared" si="1"/>
        <v>1</v>
      </c>
      <c r="AA18" s="11">
        <f t="shared" si="2"/>
        <v>44.8</v>
      </c>
      <c r="AB18" s="10"/>
      <c r="AC18" s="10"/>
      <c r="AD18" s="11"/>
    </row>
    <row r="19" spans="1:30" ht="18.95" customHeight="1" x14ac:dyDescent="0.3">
      <c r="A19" s="9">
        <v>11</v>
      </c>
      <c r="B19" s="42" t="s">
        <v>42</v>
      </c>
      <c r="C19" s="32" t="s">
        <v>88</v>
      </c>
      <c r="D19" s="35">
        <v>24</v>
      </c>
      <c r="E19" s="10">
        <v>0</v>
      </c>
      <c r="F19" s="11">
        <v>13.4</v>
      </c>
      <c r="G19" s="10"/>
      <c r="H19" s="10"/>
      <c r="I19" s="11"/>
      <c r="J19" s="10"/>
      <c r="K19" s="10"/>
      <c r="L19" s="11"/>
      <c r="M19" s="10"/>
      <c r="N19" s="10"/>
      <c r="O19" s="11"/>
      <c r="P19" s="10"/>
      <c r="Q19" s="10"/>
      <c r="R19" s="11"/>
      <c r="S19" s="10"/>
      <c r="T19" s="10"/>
      <c r="U19" s="11"/>
      <c r="V19" s="10"/>
      <c r="W19" s="10"/>
      <c r="X19" s="11"/>
      <c r="Y19" s="10">
        <f t="shared" si="0"/>
        <v>24</v>
      </c>
      <c r="Z19" s="10">
        <f t="shared" si="1"/>
        <v>0</v>
      </c>
      <c r="AA19" s="11">
        <f t="shared" si="2"/>
        <v>13.4</v>
      </c>
      <c r="AB19" s="10"/>
      <c r="AC19" s="10"/>
      <c r="AD19" s="11"/>
    </row>
    <row r="20" spans="1:30" ht="18.95" customHeight="1" x14ac:dyDescent="0.3">
      <c r="A20" s="9"/>
      <c r="B20" s="42"/>
      <c r="C20" s="33" t="s">
        <v>93</v>
      </c>
      <c r="D20" s="36">
        <v>7</v>
      </c>
      <c r="E20" s="30">
        <v>3</v>
      </c>
      <c r="F20" s="31">
        <v>80.400000000000006</v>
      </c>
      <c r="G20" s="10"/>
      <c r="H20" s="10"/>
      <c r="I20" s="11"/>
      <c r="J20" s="10"/>
      <c r="K20" s="10"/>
      <c r="L20" s="11"/>
      <c r="M20" s="10"/>
      <c r="N20" s="10"/>
      <c r="O20" s="11"/>
      <c r="P20" s="10"/>
      <c r="Q20" s="10"/>
      <c r="R20" s="11"/>
      <c r="S20" s="10"/>
      <c r="T20" s="10"/>
      <c r="U20" s="11"/>
      <c r="V20" s="10"/>
      <c r="W20" s="10"/>
      <c r="X20" s="11"/>
      <c r="Y20" s="10">
        <f t="shared" si="0"/>
        <v>7</v>
      </c>
      <c r="Z20" s="10">
        <f t="shared" si="1"/>
        <v>3</v>
      </c>
      <c r="AA20" s="11">
        <f t="shared" si="2"/>
        <v>80.400000000000006</v>
      </c>
      <c r="AB20" s="10"/>
      <c r="AC20" s="10"/>
      <c r="AD20" s="11"/>
    </row>
    <row r="21" spans="1:30" ht="18.95" customHeight="1" x14ac:dyDescent="0.3">
      <c r="A21" s="9"/>
      <c r="B21" s="42"/>
      <c r="C21" s="33" t="s">
        <v>90</v>
      </c>
      <c r="D21" s="36">
        <v>0</v>
      </c>
      <c r="E21" s="30">
        <v>1</v>
      </c>
      <c r="F21" s="31">
        <v>92</v>
      </c>
      <c r="G21" s="10"/>
      <c r="H21" s="10"/>
      <c r="I21" s="11"/>
      <c r="J21" s="10"/>
      <c r="K21" s="10"/>
      <c r="L21" s="11"/>
      <c r="M21" s="10"/>
      <c r="N21" s="10"/>
      <c r="O21" s="11"/>
      <c r="P21" s="10"/>
      <c r="Q21" s="10"/>
      <c r="R21" s="11"/>
      <c r="S21" s="10"/>
      <c r="T21" s="10"/>
      <c r="U21" s="11"/>
      <c r="V21" s="10"/>
      <c r="W21" s="10"/>
      <c r="X21" s="11"/>
      <c r="Y21" s="10">
        <f t="shared" si="0"/>
        <v>0</v>
      </c>
      <c r="Z21" s="10">
        <f t="shared" si="1"/>
        <v>1</v>
      </c>
      <c r="AA21" s="11">
        <f t="shared" si="2"/>
        <v>92</v>
      </c>
      <c r="AB21" s="10"/>
      <c r="AC21" s="10"/>
      <c r="AD21" s="11"/>
    </row>
    <row r="22" spans="1:30" ht="18.95" customHeight="1" x14ac:dyDescent="0.3">
      <c r="A22" s="9"/>
      <c r="B22" s="42"/>
      <c r="C22" s="33" t="s">
        <v>91</v>
      </c>
      <c r="D22" s="36">
        <v>5</v>
      </c>
      <c r="E22" s="30">
        <v>2</v>
      </c>
      <c r="F22" s="31">
        <v>17</v>
      </c>
      <c r="G22" s="10"/>
      <c r="H22" s="10"/>
      <c r="I22" s="11"/>
      <c r="J22" s="10"/>
      <c r="K22" s="10"/>
      <c r="L22" s="11"/>
      <c r="M22" s="10"/>
      <c r="N22" s="10"/>
      <c r="O22" s="11"/>
      <c r="P22" s="10"/>
      <c r="Q22" s="10"/>
      <c r="R22" s="11"/>
      <c r="S22" s="10"/>
      <c r="T22" s="10"/>
      <c r="U22" s="11"/>
      <c r="V22" s="10"/>
      <c r="W22" s="10"/>
      <c r="X22" s="11"/>
      <c r="Y22" s="10">
        <f t="shared" si="0"/>
        <v>5</v>
      </c>
      <c r="Z22" s="10">
        <f t="shared" si="1"/>
        <v>2</v>
      </c>
      <c r="AA22" s="11">
        <f t="shared" si="2"/>
        <v>17</v>
      </c>
      <c r="AB22" s="10"/>
      <c r="AC22" s="10"/>
      <c r="AD22" s="11"/>
    </row>
    <row r="23" spans="1:30" ht="18.95" customHeight="1" x14ac:dyDescent="0.3">
      <c r="A23" s="9">
        <v>12</v>
      </c>
      <c r="B23" s="42" t="s">
        <v>43</v>
      </c>
      <c r="C23" s="32" t="s">
        <v>58</v>
      </c>
      <c r="D23" s="35">
        <v>27</v>
      </c>
      <c r="E23" s="10">
        <v>1</v>
      </c>
      <c r="F23" s="11">
        <v>61</v>
      </c>
      <c r="G23" s="10"/>
      <c r="H23" s="10"/>
      <c r="I23" s="11"/>
      <c r="J23" s="10"/>
      <c r="K23" s="10"/>
      <c r="L23" s="11"/>
      <c r="M23" s="10"/>
      <c r="N23" s="10"/>
      <c r="O23" s="11"/>
      <c r="P23" s="10"/>
      <c r="Q23" s="10"/>
      <c r="R23" s="11"/>
      <c r="S23" s="10"/>
      <c r="T23" s="10"/>
      <c r="U23" s="11"/>
      <c r="V23" s="10"/>
      <c r="W23" s="10"/>
      <c r="X23" s="11"/>
      <c r="Y23" s="10">
        <f t="shared" si="0"/>
        <v>27</v>
      </c>
      <c r="Z23" s="10">
        <f t="shared" si="1"/>
        <v>1</v>
      </c>
      <c r="AA23" s="11">
        <f t="shared" si="2"/>
        <v>61</v>
      </c>
      <c r="AB23" s="10"/>
      <c r="AC23" s="10"/>
      <c r="AD23" s="11"/>
    </row>
    <row r="24" spans="1:30" ht="18.95" customHeight="1" x14ac:dyDescent="0.3">
      <c r="A24" s="9">
        <v>13</v>
      </c>
      <c r="B24" s="42" t="s">
        <v>44</v>
      </c>
      <c r="C24" s="32" t="s">
        <v>51</v>
      </c>
      <c r="D24" s="35">
        <v>3</v>
      </c>
      <c r="E24" s="10">
        <v>2</v>
      </c>
      <c r="F24" s="11">
        <v>21.8</v>
      </c>
      <c r="G24" s="10"/>
      <c r="H24" s="10"/>
      <c r="I24" s="11"/>
      <c r="J24" s="10"/>
      <c r="K24" s="10"/>
      <c r="L24" s="11"/>
      <c r="M24" s="10"/>
      <c r="N24" s="10"/>
      <c r="O24" s="11"/>
      <c r="P24" s="10"/>
      <c r="Q24" s="10"/>
      <c r="R24" s="11"/>
      <c r="S24" s="10"/>
      <c r="T24" s="10"/>
      <c r="U24" s="11"/>
      <c r="V24" s="10"/>
      <c r="W24" s="10"/>
      <c r="X24" s="11"/>
      <c r="Y24" s="10">
        <f t="shared" si="0"/>
        <v>3</v>
      </c>
      <c r="Z24" s="10">
        <f t="shared" si="1"/>
        <v>2</v>
      </c>
      <c r="AA24" s="11">
        <f t="shared" si="2"/>
        <v>21.8</v>
      </c>
      <c r="AB24" s="10"/>
      <c r="AC24" s="10"/>
      <c r="AD24" s="11"/>
    </row>
    <row r="25" spans="1:30" ht="18.95" customHeight="1" x14ac:dyDescent="0.3">
      <c r="A25" s="9">
        <v>14</v>
      </c>
      <c r="B25" s="42" t="s">
        <v>45</v>
      </c>
      <c r="C25" s="33" t="s">
        <v>89</v>
      </c>
      <c r="D25" s="36">
        <v>13</v>
      </c>
      <c r="E25" s="30">
        <v>0</v>
      </c>
      <c r="F25" s="31">
        <v>51</v>
      </c>
      <c r="G25" s="10"/>
      <c r="H25" s="10"/>
      <c r="I25" s="11"/>
      <c r="J25" s="10"/>
      <c r="K25" s="10"/>
      <c r="L25" s="11"/>
      <c r="M25" s="10"/>
      <c r="N25" s="10"/>
      <c r="O25" s="11"/>
      <c r="P25" s="10"/>
      <c r="Q25" s="10"/>
      <c r="R25" s="11"/>
      <c r="S25" s="10"/>
      <c r="T25" s="10"/>
      <c r="U25" s="11"/>
      <c r="V25" s="10"/>
      <c r="W25" s="10"/>
      <c r="X25" s="11"/>
      <c r="Y25" s="10">
        <f t="shared" si="0"/>
        <v>13</v>
      </c>
      <c r="Z25" s="10">
        <f t="shared" si="1"/>
        <v>0</v>
      </c>
      <c r="AA25" s="11">
        <f t="shared" si="2"/>
        <v>51</v>
      </c>
      <c r="AB25" s="10"/>
      <c r="AC25" s="10"/>
      <c r="AD25" s="11"/>
    </row>
    <row r="26" spans="1:30" ht="18.95" customHeight="1" x14ac:dyDescent="0.3">
      <c r="A26" s="24">
        <v>15</v>
      </c>
      <c r="B26" s="41" t="s">
        <v>46</v>
      </c>
      <c r="C26" s="39" t="s">
        <v>94</v>
      </c>
      <c r="D26" s="37"/>
      <c r="E26" s="10"/>
      <c r="F26" s="11"/>
      <c r="G26" s="10">
        <v>45</v>
      </c>
      <c r="H26" s="10">
        <v>1</v>
      </c>
      <c r="I26" s="11">
        <v>73</v>
      </c>
      <c r="J26" s="10"/>
      <c r="K26" s="10"/>
      <c r="L26" s="11"/>
      <c r="M26" s="10"/>
      <c r="N26" s="10"/>
      <c r="O26" s="11"/>
      <c r="P26" s="10"/>
      <c r="Q26" s="10"/>
      <c r="R26" s="11"/>
      <c r="S26" s="10"/>
      <c r="T26" s="10"/>
      <c r="U26" s="11"/>
      <c r="V26" s="10">
        <v>0</v>
      </c>
      <c r="W26" s="10">
        <v>0</v>
      </c>
      <c r="X26" s="11">
        <v>0</v>
      </c>
      <c r="Y26" s="10">
        <f>SUM((D26+G26+J26+M26+P26+S26+V26),INT((SUM(E26+H26+K26+N26+Q26+T26+W26)+INT(SUM(F26+I26+L26+O26+R26+U26+X26)/100))/4))</f>
        <v>45</v>
      </c>
      <c r="Z26" s="10">
        <f>MOD((SUM(E26+H26+K26+N26+Q26+T26+W26)+INT(SUM(F26+I26+L26+O26+R26+U26+X26)/100)),4)</f>
        <v>1</v>
      </c>
      <c r="AA26" s="11">
        <f>MOD(SUM(F26+I26+L26+O26+R26+U26+X26),100)</f>
        <v>73</v>
      </c>
      <c r="AB26" s="10"/>
      <c r="AC26" s="10"/>
      <c r="AD26" s="11"/>
    </row>
    <row r="27" spans="1:30" ht="18.95" customHeight="1" x14ac:dyDescent="0.3">
      <c r="A27" s="12"/>
      <c r="B27" s="13"/>
      <c r="C27" s="13"/>
      <c r="D27" s="14">
        <f>SUM(D5:D26,INT((SUM(E5:E26)+INT(SUM(F5:F26)/100))/4))</f>
        <v>479</v>
      </c>
      <c r="E27" s="15">
        <f>MOD((SUM(E5:E26)+INT(SUM(F5:F26)/100)),4)</f>
        <v>1</v>
      </c>
      <c r="F27" s="16">
        <f>MOD(SUM(F5:F26),100)</f>
        <v>60.149999999999977</v>
      </c>
      <c r="G27" s="14">
        <f>SUM(G5:G26,INT((SUM(H5:H26)+INT(SUM(I5:I26)/100))/4))</f>
        <v>340</v>
      </c>
      <c r="H27" s="15">
        <f>MOD((SUM(H5:H26)+INT(SUM(I5:I26)/100)),4)</f>
        <v>3</v>
      </c>
      <c r="I27" s="16">
        <f>MOD(SUM(I5:I26),100)</f>
        <v>17.799999999999997</v>
      </c>
      <c r="J27" s="14">
        <f>SUM(J5:J26,INT((SUM(K5:K26)+INT(SUM(L5:L26)/100))/4))</f>
        <v>0</v>
      </c>
      <c r="K27" s="15">
        <f>MOD((SUM(K5:K26)+INT(SUM(L5:L26)/100)),4)</f>
        <v>0</v>
      </c>
      <c r="L27" s="16">
        <f>MOD(SUM(L5:L26),100)</f>
        <v>0</v>
      </c>
      <c r="M27" s="14">
        <f>SUM(M5:M26,INT((SUM(N5:N26)+INT(SUM(O5:O26)/100))/4))</f>
        <v>45</v>
      </c>
      <c r="N27" s="15">
        <f>MOD((SUM(N5:N26)+INT(SUM(O5:O26)/100)),4)</f>
        <v>2</v>
      </c>
      <c r="O27" s="16">
        <f>MOD(SUM(O5:O26),100)</f>
        <v>18</v>
      </c>
      <c r="P27" s="14">
        <f>SUM(P5:P26,INT((SUM(Q5:Q26)+INT(SUM(R5:R26)/100))/4))</f>
        <v>0</v>
      </c>
      <c r="Q27" s="15">
        <f>MOD((SUM(Q5:Q26)+INT(SUM(R5:R26)/100)),4)</f>
        <v>0</v>
      </c>
      <c r="R27" s="16">
        <f>MOD(SUM(R5:R26),100)</f>
        <v>0</v>
      </c>
      <c r="S27" s="14">
        <f>SUM(S5:S26,INT((SUM(T5:T26)+INT(SUM(U5:U26)/100))/4))</f>
        <v>0</v>
      </c>
      <c r="T27" s="15">
        <f>MOD((SUM(T5:T26)+INT(SUM(U5:U26)/100)),4)</f>
        <v>0</v>
      </c>
      <c r="U27" s="16">
        <f>MOD(SUM(U5:U26),100)</f>
        <v>0</v>
      </c>
      <c r="V27" s="14">
        <f>SUM(V5:V26,INT((SUM(W5:W26)+INT(SUM(X5:X26)/100))/4))</f>
        <v>0</v>
      </c>
      <c r="W27" s="15">
        <f>MOD((SUM(W5:W26)+INT(SUM(X5:X26)/100)),4)</f>
        <v>0</v>
      </c>
      <c r="X27" s="16">
        <f>MOD(SUM(X5:X26),100)</f>
        <v>0</v>
      </c>
      <c r="Y27" s="17">
        <f>SUM(Y4:Y26,INT((SUM(Z4:Z26)+INT(SUM(AA4:AA26)/100))/4))</f>
        <v>865</v>
      </c>
      <c r="Z27" s="18">
        <f>MOD((SUM(Z4:Z26)+INT(SUM(AA4:AA26)/100)),4)</f>
        <v>2</v>
      </c>
      <c r="AA27" s="19">
        <f>MOD(SUM(AA4:AA26),100)</f>
        <v>95.949999999999932</v>
      </c>
      <c r="AB27" s="14">
        <f>SUM(AB5:AB26,INT((SUM(AC5:AC26)+INT(SUM(AD5:AD26)/100))/4))</f>
        <v>57</v>
      </c>
      <c r="AC27" s="15">
        <f>MOD((SUM(AC5:AC26)+INT(SUM(AD5:AD26)/100)),4)</f>
        <v>3</v>
      </c>
      <c r="AD27" s="16">
        <f>MOD(SUM(AD5:AD26),100)</f>
        <v>66</v>
      </c>
    </row>
    <row r="28" spans="1:30" ht="18.95" customHeight="1" x14ac:dyDescent="0.3">
      <c r="A28" s="20"/>
      <c r="B28" s="21"/>
      <c r="C28" s="21"/>
      <c r="D28" s="21"/>
      <c r="E28" s="21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45">
        <f>SUM((D27+G27+J27+M27+P27+S27+V27),INT((SUM(E27+H27+K27+N27+Q27+T27+W27)+INT(SUM(F27+I27+L27+O27+R27+U27+X27)/100))/4))</f>
        <v>865</v>
      </c>
      <c r="Z28" s="46">
        <f>MOD((SUM(E27+H27+K27+N27+Q27+T27+W27)+INT(SUM(F27+I27+L27+O27+R27+U27+X27)/100)),4)</f>
        <v>2</v>
      </c>
      <c r="AA28" s="47">
        <f>MOD(SUM(F27+I27+L27+O27+R27+U27+X27),100)</f>
        <v>95.949999999999974</v>
      </c>
      <c r="AB28" s="21"/>
      <c r="AC28" s="21"/>
      <c r="AD28" s="23"/>
    </row>
    <row r="29" spans="1:30" ht="18.95" customHeight="1" x14ac:dyDescent="0.3">
      <c r="A29" s="25"/>
      <c r="B29" s="13"/>
      <c r="C29" s="13"/>
      <c r="D29" s="13"/>
      <c r="E29" s="13"/>
      <c r="F29" s="2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27"/>
      <c r="Z29" s="28"/>
      <c r="AA29" s="29"/>
      <c r="AB29" s="13"/>
      <c r="AC29" s="13"/>
      <c r="AD29" s="23"/>
    </row>
    <row r="30" spans="1:30" ht="18.95" customHeight="1" x14ac:dyDescent="0.3">
      <c r="AD30" s="181"/>
    </row>
    <row r="31" spans="1:30" ht="18.95" customHeight="1" x14ac:dyDescent="0.3">
      <c r="B31" s="180" t="s">
        <v>128</v>
      </c>
      <c r="C31" s="1" t="s">
        <v>139</v>
      </c>
      <c r="G31" s="1" t="s">
        <v>140</v>
      </c>
      <c r="AD31" s="13"/>
    </row>
    <row r="32" spans="1:30" ht="18.95" customHeight="1" x14ac:dyDescent="0.3">
      <c r="AD32" s="23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F11" sqref="F11"/>
    </sheetView>
  </sheetViews>
  <sheetFormatPr defaultRowHeight="15.75" x14ac:dyDescent="0.25"/>
  <cols>
    <col min="1" max="1" width="2.875" style="48" customWidth="1"/>
    <col min="2" max="2" width="6.875" style="48" customWidth="1"/>
    <col min="3" max="3" width="6.125" style="48" customWidth="1"/>
    <col min="4" max="4" width="3.5" style="48" customWidth="1"/>
    <col min="5" max="5" width="3.125" style="48" bestFit="1" customWidth="1"/>
    <col min="6" max="6" width="4.375" style="48" bestFit="1" customWidth="1"/>
    <col min="7" max="7" width="3.375" style="48" customWidth="1"/>
    <col min="8" max="8" width="2.625" style="48" customWidth="1"/>
    <col min="9" max="9" width="3.375" style="48" customWidth="1"/>
    <col min="10" max="10" width="3.625" style="48" bestFit="1" customWidth="1"/>
    <col min="11" max="11" width="3.125" style="48" bestFit="1" customWidth="1"/>
    <col min="12" max="13" width="3.625" style="48" bestFit="1" customWidth="1"/>
    <col min="14" max="14" width="3.125" style="48" bestFit="1" customWidth="1"/>
    <col min="15" max="16" width="3.625" style="48" bestFit="1" customWidth="1"/>
    <col min="17" max="17" width="3.125" style="48" bestFit="1" customWidth="1"/>
    <col min="18" max="19" width="3.625" style="48" bestFit="1" customWidth="1"/>
    <col min="20" max="20" width="3.125" style="48" bestFit="1" customWidth="1"/>
    <col min="21" max="21" width="3.375" style="48" customWidth="1"/>
    <col min="22" max="22" width="4.375" style="48" customWidth="1"/>
    <col min="23" max="23" width="3.125" style="48" bestFit="1" customWidth="1"/>
    <col min="24" max="24" width="4.375" style="48" bestFit="1" customWidth="1"/>
    <col min="25" max="25" width="3.25" style="48" customWidth="1"/>
    <col min="26" max="26" width="3.5" style="48" bestFit="1" customWidth="1"/>
    <col min="27" max="27" width="3.625" style="48" customWidth="1"/>
    <col min="28" max="28" width="3" style="48" bestFit="1" customWidth="1"/>
    <col min="29" max="29" width="4.375" style="48" bestFit="1" customWidth="1"/>
    <col min="30" max="30" width="3" style="48" bestFit="1" customWidth="1"/>
    <col min="31" max="31" width="4.375" style="48" bestFit="1" customWidth="1"/>
    <col min="32" max="32" width="3.75" style="48" customWidth="1"/>
    <col min="33" max="33" width="5" style="48" customWidth="1"/>
    <col min="34" max="34" width="6.125" style="48" customWidth="1"/>
    <col min="35" max="16384" width="9" style="48"/>
  </cols>
  <sheetData>
    <row r="1" spans="1:34" ht="26.25" x14ac:dyDescent="0.25">
      <c r="A1" s="178" t="s">
        <v>123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124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25">
      <c r="A4" s="182">
        <v>1</v>
      </c>
      <c r="B4" s="182">
        <v>2</v>
      </c>
      <c r="C4" s="182">
        <v>3</v>
      </c>
      <c r="D4" s="183">
        <v>4</v>
      </c>
      <c r="E4" s="184"/>
      <c r="F4" s="185"/>
      <c r="G4" s="183">
        <v>5</v>
      </c>
      <c r="H4" s="184"/>
      <c r="I4" s="185"/>
      <c r="J4" s="183">
        <v>6</v>
      </c>
      <c r="K4" s="184"/>
      <c r="L4" s="185"/>
      <c r="M4" s="183">
        <v>7</v>
      </c>
      <c r="N4" s="184"/>
      <c r="O4" s="185"/>
      <c r="P4" s="183">
        <v>8</v>
      </c>
      <c r="Q4" s="184"/>
      <c r="R4" s="185"/>
      <c r="S4" s="183">
        <v>9</v>
      </c>
      <c r="T4" s="184"/>
      <c r="U4" s="185"/>
      <c r="V4" s="183">
        <v>10</v>
      </c>
      <c r="W4" s="184"/>
      <c r="X4" s="185"/>
      <c r="Y4" s="183">
        <v>11</v>
      </c>
      <c r="Z4" s="184"/>
      <c r="AA4" s="185"/>
      <c r="AB4" s="183">
        <v>12</v>
      </c>
      <c r="AC4" s="185"/>
      <c r="AD4" s="183">
        <v>13</v>
      </c>
      <c r="AE4" s="185"/>
      <c r="AF4" s="183">
        <v>14</v>
      </c>
      <c r="AG4" s="185"/>
      <c r="AH4" s="182">
        <v>15</v>
      </c>
    </row>
    <row r="5" spans="1:34" s="50" customFormat="1" ht="46.5" customHeight="1" x14ac:dyDescent="0.25">
      <c r="A5" s="173" t="s">
        <v>0</v>
      </c>
      <c r="B5" s="173" t="s">
        <v>1</v>
      </c>
      <c r="C5" s="160" t="s">
        <v>48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50</v>
      </c>
      <c r="N5" s="164"/>
      <c r="O5" s="164"/>
      <c r="P5" s="163" t="s">
        <v>8</v>
      </c>
      <c r="Q5" s="164"/>
      <c r="R5" s="164"/>
      <c r="S5" s="158" t="s">
        <v>122</v>
      </c>
      <c r="T5" s="179"/>
      <c r="U5" s="159"/>
      <c r="V5" s="163" t="s">
        <v>9</v>
      </c>
      <c r="W5" s="164"/>
      <c r="X5" s="165"/>
      <c r="Y5" s="169" t="s">
        <v>47</v>
      </c>
      <c r="Z5" s="170"/>
      <c r="AA5" s="171"/>
      <c r="AB5" s="156" t="s">
        <v>125</v>
      </c>
      <c r="AC5" s="157"/>
      <c r="AD5" s="158" t="s">
        <v>126</v>
      </c>
      <c r="AE5" s="159"/>
      <c r="AF5" s="158" t="s">
        <v>127</v>
      </c>
      <c r="AG5" s="159"/>
      <c r="AH5" s="160" t="s">
        <v>128</v>
      </c>
    </row>
    <row r="6" spans="1:34" s="50" customFormat="1" ht="25.5" customHeight="1" x14ac:dyDescent="0.25">
      <c r="A6" s="174"/>
      <c r="B6" s="174"/>
      <c r="C6" s="161"/>
      <c r="D6" s="51" t="s">
        <v>5</v>
      </c>
      <c r="E6" s="52" t="s">
        <v>6</v>
      </c>
      <c r="F6" s="53" t="s">
        <v>7</v>
      </c>
      <c r="G6" s="52" t="s">
        <v>5</v>
      </c>
      <c r="H6" s="52" t="s">
        <v>6</v>
      </c>
      <c r="I6" s="53" t="s">
        <v>7</v>
      </c>
      <c r="J6" s="52" t="s">
        <v>5</v>
      </c>
      <c r="K6" s="52" t="s">
        <v>6</v>
      </c>
      <c r="L6" s="53" t="s">
        <v>7</v>
      </c>
      <c r="M6" s="52" t="s">
        <v>5</v>
      </c>
      <c r="N6" s="52" t="s">
        <v>6</v>
      </c>
      <c r="O6" s="53" t="s">
        <v>7</v>
      </c>
      <c r="P6" s="52" t="s">
        <v>5</v>
      </c>
      <c r="Q6" s="52" t="s">
        <v>6</v>
      </c>
      <c r="R6" s="53" t="s">
        <v>7</v>
      </c>
      <c r="S6" s="52" t="s">
        <v>5</v>
      </c>
      <c r="T6" s="52" t="s">
        <v>6</v>
      </c>
      <c r="U6" s="53" t="s">
        <v>7</v>
      </c>
      <c r="V6" s="52" t="s">
        <v>5</v>
      </c>
      <c r="W6" s="52" t="s">
        <v>6</v>
      </c>
      <c r="X6" s="53" t="s">
        <v>7</v>
      </c>
      <c r="Y6" s="52" t="s">
        <v>5</v>
      </c>
      <c r="Z6" s="52" t="s">
        <v>6</v>
      </c>
      <c r="AA6" s="53" t="s">
        <v>7</v>
      </c>
      <c r="AB6" s="52" t="s">
        <v>129</v>
      </c>
      <c r="AC6" s="52" t="s">
        <v>130</v>
      </c>
      <c r="AD6" s="52" t="s">
        <v>129</v>
      </c>
      <c r="AE6" s="52" t="s">
        <v>130</v>
      </c>
      <c r="AF6" s="52" t="s">
        <v>129</v>
      </c>
      <c r="AG6" s="52" t="s">
        <v>130</v>
      </c>
      <c r="AH6" s="161"/>
    </row>
    <row r="7" spans="1:34" s="50" customFormat="1" ht="18.95" customHeight="1" x14ac:dyDescent="0.25">
      <c r="A7" s="54">
        <v>1</v>
      </c>
      <c r="B7" s="55" t="s">
        <v>23</v>
      </c>
      <c r="C7" s="60" t="s">
        <v>61</v>
      </c>
      <c r="D7" s="55">
        <v>3</v>
      </c>
      <c r="E7" s="55">
        <v>3</v>
      </c>
      <c r="F7" s="59">
        <v>48</v>
      </c>
      <c r="G7" s="57"/>
      <c r="H7" s="57"/>
      <c r="I7" s="58"/>
      <c r="J7" s="57"/>
      <c r="K7" s="57"/>
      <c r="L7" s="58"/>
      <c r="M7" s="57"/>
      <c r="N7" s="57"/>
      <c r="O7" s="58"/>
      <c r="P7" s="57"/>
      <c r="Q7" s="57"/>
      <c r="R7" s="58"/>
      <c r="S7" s="57"/>
      <c r="T7" s="57"/>
      <c r="U7" s="58"/>
      <c r="V7" s="55">
        <f>SUM((D7+G7+J7+M7+P7+S7),INT((SUM(E7+H7+K7+N7+Q7+T7)+INT(SUM(F7+I7+L7+O7+R7+U7)/100))/4))</f>
        <v>3</v>
      </c>
      <c r="W7" s="55">
        <f>MOD((SUM(E7+H7+K7+N7+Q7+T7)+INT(SUM(F7+I7+L7+O7+R7+U7)/100)),4)</f>
        <v>3</v>
      </c>
      <c r="X7" s="59">
        <f>MOD(SUM(F7+I7+L7+O7+R7+U7),100)</f>
        <v>48</v>
      </c>
      <c r="Y7" s="55"/>
      <c r="Z7" s="55"/>
      <c r="AA7" s="59"/>
      <c r="AB7" s="55"/>
      <c r="AC7" s="55">
        <v>0</v>
      </c>
      <c r="AD7" s="55"/>
      <c r="AE7" s="55">
        <v>0</v>
      </c>
      <c r="AF7" s="55"/>
      <c r="AG7" s="55">
        <v>0</v>
      </c>
      <c r="AH7" s="59"/>
    </row>
    <row r="8" spans="1:34" s="50" customFormat="1" ht="18.95" customHeight="1" x14ac:dyDescent="0.25">
      <c r="A8" s="54"/>
      <c r="B8" s="55" t="s">
        <v>131</v>
      </c>
      <c r="C8" s="56" t="s">
        <v>62</v>
      </c>
      <c r="D8" s="57">
        <v>2</v>
      </c>
      <c r="E8" s="57">
        <v>3</v>
      </c>
      <c r="F8" s="58">
        <v>74</v>
      </c>
      <c r="G8" s="57"/>
      <c r="H8" s="57"/>
      <c r="I8" s="58"/>
      <c r="J8" s="57"/>
      <c r="K8" s="57"/>
      <c r="L8" s="58"/>
      <c r="M8" s="57"/>
      <c r="N8" s="57"/>
      <c r="O8" s="58"/>
      <c r="P8" s="57"/>
      <c r="Q8" s="57"/>
      <c r="R8" s="58"/>
      <c r="S8" s="57"/>
      <c r="T8" s="57"/>
      <c r="U8" s="58"/>
      <c r="V8" s="55">
        <f t="shared" ref="V8" si="0">SUM((D8+G8+J8+M8+P8+S8),INT((SUM(E8+H8+K8+N8+Q8+T8)+INT(SUM(F8+I8+L8+O8+R8+U8)/100))/4))</f>
        <v>2</v>
      </c>
      <c r="W8" s="55">
        <f t="shared" ref="W8" si="1">MOD((SUM(E8+H8+K8+N8+Q8+T8)+INT(SUM(F8+I8+L8+O8+R8+U8)/100)),4)</f>
        <v>3</v>
      </c>
      <c r="X8" s="59">
        <f t="shared" ref="X8" si="2">MOD(SUM(F8+I8+L8+O8+R8+U8),100)</f>
        <v>74</v>
      </c>
      <c r="Y8" s="57"/>
      <c r="Z8" s="57"/>
      <c r="AA8" s="58"/>
      <c r="AB8" s="57"/>
      <c r="AC8" s="57">
        <v>0</v>
      </c>
      <c r="AD8" s="57"/>
      <c r="AE8" s="55">
        <v>0</v>
      </c>
      <c r="AF8" s="57"/>
      <c r="AG8" s="57">
        <v>0</v>
      </c>
      <c r="AH8" s="58"/>
    </row>
    <row r="9" spans="1:34" s="50" customFormat="1" ht="18.95" customHeight="1" x14ac:dyDescent="0.25">
      <c r="A9" s="54"/>
      <c r="B9" s="55"/>
      <c r="C9" s="60"/>
      <c r="D9" s="55"/>
      <c r="E9" s="55"/>
      <c r="F9" s="59"/>
      <c r="G9" s="55"/>
      <c r="H9" s="55"/>
      <c r="I9" s="59"/>
      <c r="J9" s="55"/>
      <c r="K9" s="55"/>
      <c r="L9" s="59"/>
      <c r="M9" s="55"/>
      <c r="N9" s="55"/>
      <c r="O9" s="59"/>
      <c r="P9" s="55"/>
      <c r="Q9" s="55"/>
      <c r="R9" s="59"/>
      <c r="S9" s="55"/>
      <c r="T9" s="55"/>
      <c r="U9" s="59"/>
      <c r="V9" s="55"/>
      <c r="W9" s="55"/>
      <c r="X9" s="59"/>
      <c r="Y9" s="57"/>
      <c r="Z9" s="57"/>
      <c r="AA9" s="58"/>
      <c r="AB9" s="57"/>
      <c r="AC9" s="57"/>
      <c r="AD9" s="57"/>
      <c r="AE9" s="55"/>
      <c r="AF9" s="57"/>
      <c r="AG9" s="57"/>
      <c r="AH9" s="58"/>
    </row>
    <row r="10" spans="1:34" s="50" customFormat="1" ht="18.95" customHeight="1" x14ac:dyDescent="0.25">
      <c r="A10" s="61"/>
      <c r="B10" s="57"/>
      <c r="C10" s="56"/>
      <c r="D10" s="57"/>
      <c r="E10" s="57"/>
      <c r="F10" s="58"/>
      <c r="G10" s="57"/>
      <c r="H10" s="57"/>
      <c r="I10" s="58"/>
      <c r="J10" s="57"/>
      <c r="K10" s="57"/>
      <c r="L10" s="58"/>
      <c r="M10" s="57"/>
      <c r="N10" s="57"/>
      <c r="O10" s="58"/>
      <c r="P10" s="57"/>
      <c r="Q10" s="57"/>
      <c r="R10" s="58"/>
      <c r="S10" s="57"/>
      <c r="T10" s="57"/>
      <c r="U10" s="58"/>
      <c r="V10" s="55"/>
      <c r="W10" s="55"/>
      <c r="X10" s="59"/>
      <c r="Y10" s="57"/>
      <c r="Z10" s="57"/>
      <c r="AA10" s="58"/>
      <c r="AB10" s="57"/>
      <c r="AC10" s="57"/>
      <c r="AD10" s="57"/>
      <c r="AE10" s="55"/>
      <c r="AF10" s="57"/>
      <c r="AG10" s="57"/>
      <c r="AH10" s="58"/>
    </row>
    <row r="11" spans="1:34" s="50" customFormat="1" ht="18.95" customHeight="1" x14ac:dyDescent="0.25">
      <c r="A11" s="62"/>
      <c r="B11" s="63"/>
      <c r="C11" s="64"/>
      <c r="D11" s="65"/>
      <c r="E11" s="55"/>
      <c r="F11" s="59"/>
      <c r="G11" s="65"/>
      <c r="H11" s="55"/>
      <c r="I11" s="59"/>
      <c r="J11" s="55"/>
      <c r="K11" s="55"/>
      <c r="L11" s="59"/>
      <c r="M11" s="55"/>
      <c r="N11" s="55"/>
      <c r="O11" s="59"/>
      <c r="P11" s="55"/>
      <c r="Q11" s="55"/>
      <c r="R11" s="59"/>
      <c r="S11" s="55"/>
      <c r="T11" s="55"/>
      <c r="U11" s="59"/>
      <c r="V11" s="55"/>
      <c r="W11" s="55"/>
      <c r="X11" s="59"/>
      <c r="Y11" s="57"/>
      <c r="Z11" s="57"/>
      <c r="AA11" s="58"/>
      <c r="AB11" s="66"/>
      <c r="AC11" s="66"/>
      <c r="AD11" s="66"/>
      <c r="AE11" s="66"/>
      <c r="AF11" s="66"/>
      <c r="AG11" s="66"/>
      <c r="AH11" s="67"/>
    </row>
    <row r="12" spans="1:34" s="50" customFormat="1" ht="18.95" customHeight="1" thickBot="1" x14ac:dyDescent="0.3">
      <c r="A12" s="68"/>
      <c r="B12" s="69"/>
      <c r="C12" s="69"/>
      <c r="D12" s="70">
        <f>SUM(D7:D11,INT((SUM(E7:E11)+INT(SUM(F7:F11)/100))/4))</f>
        <v>6</v>
      </c>
      <c r="E12" s="71">
        <f>MOD((SUM(E7:E11)+INT(SUM(F7:F11)/100)),4)</f>
        <v>3</v>
      </c>
      <c r="F12" s="72">
        <f>MOD(SUM(F7:F11),100)</f>
        <v>22</v>
      </c>
      <c r="G12" s="70">
        <f>SUM(G7:G11,INT((SUM(H7:H11)+INT(SUM(I7:I11)/100))/4))</f>
        <v>0</v>
      </c>
      <c r="H12" s="71">
        <f>MOD((SUM(H7:H11)+INT(SUM(I7:I11)/100)),4)</f>
        <v>0</v>
      </c>
      <c r="I12" s="72">
        <f>MOD(SUM(I7:I11),100)</f>
        <v>0</v>
      </c>
      <c r="J12" s="70">
        <f>SUM(J7:J11,INT((SUM(K7:K11)+INT(SUM(L7:L11)/100))/4))</f>
        <v>0</v>
      </c>
      <c r="K12" s="71">
        <f>MOD((SUM(K7:K11)+INT(SUM(L7:L11)/100)),4)</f>
        <v>0</v>
      </c>
      <c r="L12" s="72">
        <f>MOD(SUM(L7:L11),100)</f>
        <v>0</v>
      </c>
      <c r="M12" s="70">
        <f>SUM(M7:M11,INT((SUM(N7:N11)+INT(SUM(O7:O11)/100))/4))</f>
        <v>0</v>
      </c>
      <c r="N12" s="71">
        <f>MOD((SUM(N7:N11)+INT(SUM(O7:O11)/100)),4)</f>
        <v>0</v>
      </c>
      <c r="O12" s="72">
        <f>MOD(SUM(O7:O11),100)</f>
        <v>0</v>
      </c>
      <c r="P12" s="70">
        <f>SUM(P7:P11,INT((SUM(Q7:Q11)+INT(SUM(R7:R11)/100))/4))</f>
        <v>0</v>
      </c>
      <c r="Q12" s="71">
        <f>MOD((SUM(Q7:Q11)+INT(SUM(R7:R11)/100)),4)</f>
        <v>0</v>
      </c>
      <c r="R12" s="72">
        <f>MOD(SUM(R7:R11),100)</f>
        <v>0</v>
      </c>
      <c r="S12" s="70">
        <f>SUM(S7:S11,INT((SUM(T7:T11)+INT(SUM(U7:U11)/100))/4))</f>
        <v>0</v>
      </c>
      <c r="T12" s="71">
        <f>MOD((SUM(T7:T11)+INT(SUM(U7:U11)/100)),4)</f>
        <v>0</v>
      </c>
      <c r="U12" s="72">
        <f>MOD(SUM(U7:U11),100)</f>
        <v>0</v>
      </c>
      <c r="V12" s="73">
        <f>SUM(V7:V11,INT((SUM(W7:W11)+INT(SUM(X7:X11)/100))/4))</f>
        <v>6</v>
      </c>
      <c r="W12" s="74">
        <f>MOD((SUM(W7:W11)+INT(SUM(X7:X11)/100)),4)</f>
        <v>3</v>
      </c>
      <c r="X12" s="75">
        <f>MOD(SUM(X7:X11),100)</f>
        <v>22</v>
      </c>
      <c r="Y12" s="76">
        <f>SUM(Y8:Y11,INT((SUM(Z8:Z11)+INT(SUM(AA8:AA11)/100))/4))</f>
        <v>0</v>
      </c>
      <c r="Z12" s="77">
        <f>MOD((SUM(Z8:Z11)+INT(SUM(AA8:AA11)/100)),4)</f>
        <v>0</v>
      </c>
      <c r="AA12" s="78">
        <f>MOD(SUM(AA8:AA11),100)</f>
        <v>0</v>
      </c>
      <c r="AB12" s="79">
        <f>SUM(AB7:AB11)</f>
        <v>0</v>
      </c>
      <c r="AC12" s="79">
        <f t="shared" ref="AC12:AG12" si="3">SUM(AC7:AC11)</f>
        <v>0</v>
      </c>
      <c r="AD12" s="79">
        <f t="shared" si="3"/>
        <v>0</v>
      </c>
      <c r="AE12" s="79">
        <f t="shared" si="3"/>
        <v>0</v>
      </c>
      <c r="AF12" s="79">
        <f t="shared" si="3"/>
        <v>0</v>
      </c>
      <c r="AG12" s="79">
        <f t="shared" si="3"/>
        <v>0</v>
      </c>
      <c r="AH12" s="80"/>
    </row>
    <row r="13" spans="1:34" s="50" customFormat="1" ht="18.95" customHeight="1" thickTop="1" x14ac:dyDescent="0.25">
      <c r="A13" s="81"/>
      <c r="B13" s="82"/>
      <c r="C13" s="82"/>
      <c r="D13" s="82"/>
      <c r="E13" s="82"/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>
        <f>SUM((D12+G12+J12+M12+P12+S12),INT((SUM(E12+H12+K12+N12+Q12+T12)+INT(SUM(F12+I12+L12+O12+R12+U12)/100))/4))</f>
        <v>6</v>
      </c>
      <c r="W13" s="85">
        <f>MOD((SUM(E12+H12+K12+N12+Q12+T12)+INT(SUM(F12+I12+L12+O12+R12+U12)/100)),4)</f>
        <v>3</v>
      </c>
      <c r="X13" s="86">
        <f>MOD(SUM(F12+I12+L12+O12+R12+U12),100)</f>
        <v>22</v>
      </c>
      <c r="Y13" s="87"/>
      <c r="Z13" s="87"/>
      <c r="AA13" s="87"/>
      <c r="AB13" s="82"/>
      <c r="AC13" s="82"/>
      <c r="AD13" s="82"/>
      <c r="AE13" s="82"/>
      <c r="AF13" s="82"/>
      <c r="AG13" s="82"/>
      <c r="AH13" s="88"/>
    </row>
    <row r="14" spans="1:34" ht="18.95" customHeight="1" x14ac:dyDescent="0.3">
      <c r="A14" s="89"/>
      <c r="B14" s="90"/>
      <c r="C14" s="90"/>
      <c r="D14" s="90"/>
      <c r="E14" s="90"/>
      <c r="F14" s="91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3"/>
      <c r="X14" s="94"/>
      <c r="Y14" s="13"/>
      <c r="Z14" s="13"/>
      <c r="AA14" s="13"/>
      <c r="AB14" s="90"/>
      <c r="AC14" s="90"/>
      <c r="AD14" s="90"/>
      <c r="AE14" s="90"/>
      <c r="AF14" s="90"/>
    </row>
    <row r="15" spans="1:34" s="90" customForma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s="44" customFormat="1" ht="18.75" x14ac:dyDescent="0.3">
      <c r="A16" s="48"/>
      <c r="B16" s="186" t="s">
        <v>128</v>
      </c>
      <c r="C16" s="1" t="s">
        <v>141</v>
      </c>
      <c r="D16" s="1" t="s">
        <v>142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15783" s="44" customFormat="1" ht="21" x14ac:dyDescent="0.35">
      <c r="A17" s="48"/>
      <c r="B17" s="1"/>
      <c r="C17" s="1" t="s">
        <v>143</v>
      </c>
      <c r="D17" s="1" t="s">
        <v>144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8"/>
      <c r="P17" s="48"/>
      <c r="Q17" s="48"/>
      <c r="R17" s="48"/>
      <c r="S17" s="48"/>
      <c r="T17" s="48"/>
      <c r="U17" s="48"/>
      <c r="V17" s="48"/>
      <c r="W17" s="48"/>
      <c r="X17" s="162" t="s">
        <v>132</v>
      </c>
      <c r="Y17" s="162"/>
      <c r="Z17" s="162"/>
      <c r="AA17" s="162"/>
      <c r="AB17" s="162"/>
      <c r="AC17" s="162"/>
      <c r="AD17" s="48"/>
      <c r="AE17" s="48"/>
      <c r="AF17" s="48"/>
      <c r="AG17" s="48"/>
      <c r="AH17" s="48"/>
    </row>
    <row r="18" spans="1:15783" s="44" customFormat="1" ht="18.75" x14ac:dyDescent="0.3">
      <c r="A18" s="48"/>
      <c r="B18" s="1"/>
      <c r="C18" s="1" t="s">
        <v>145</v>
      </c>
      <c r="D18" s="1" t="s">
        <v>146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15783" s="44" customFormat="1" ht="18.75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15783" s="44" customFormat="1" ht="18.75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 t="s">
        <v>133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15783" s="44" customFormat="1" ht="18.75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 t="s">
        <v>134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15783" s="44" customFormat="1" ht="18.75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 t="s">
        <v>135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15783" s="44" customFormat="1" ht="18.75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15783" s="44" customFormat="1" ht="18.75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15783" ht="26.25" x14ac:dyDescent="0.25">
      <c r="A25" s="178" t="s">
        <v>123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136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124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124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124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124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124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124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124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124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124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124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124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124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124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124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124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124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124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124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124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124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124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124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124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124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124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124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124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124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124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124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124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124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124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124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124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124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124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124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124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124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124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124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124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124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124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124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124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124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124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124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124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124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124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124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124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124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124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124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124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124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124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124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124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124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124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124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124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124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124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124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124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124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124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124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124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124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124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124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124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124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124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124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124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124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124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124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124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124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124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124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124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124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124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124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124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124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124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124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124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124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124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124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124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124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124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124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124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124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124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124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124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124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124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124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124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124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124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124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124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124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124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124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124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124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124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124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124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124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124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124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124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124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124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124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124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124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124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124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124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124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124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124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124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124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124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124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124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124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124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124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124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124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124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124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124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124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124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124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124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124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124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124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124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124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124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124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124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124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124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124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124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124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124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124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124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124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124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124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124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124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124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124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124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124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124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124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124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124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124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124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124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124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124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124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124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124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124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124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124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124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124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124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124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124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124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124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124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124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124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124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124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124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124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124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124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124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124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124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124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124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124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124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124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124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124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124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124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124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124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124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124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124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124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124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124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124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124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124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124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124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124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124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124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124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124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124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124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124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124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124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124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124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124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124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124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124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124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124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124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124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124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124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124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124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124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124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124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124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124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124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124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124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124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124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124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124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124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124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124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124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124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124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124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124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124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124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124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124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124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124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124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124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124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124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124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124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124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124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124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124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124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124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124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124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124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124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124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124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124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124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124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124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124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124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124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124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124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124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124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124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124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124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124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124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124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124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124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124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124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124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124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124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124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124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124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124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124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124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124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124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124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124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124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124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124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124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124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124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124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124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124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124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124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124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124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124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124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124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124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124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124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124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124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124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124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124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124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124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124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124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124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124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124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124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124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124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124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124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124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124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124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124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124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124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124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124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124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124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124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124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124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124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124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124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124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124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124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124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124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124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124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124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124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124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124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124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124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124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124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124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124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124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124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124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124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124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124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124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124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124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124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124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124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124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124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124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124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124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124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124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124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124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124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124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124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124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124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124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124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124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124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124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124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124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124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124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124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124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124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124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124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124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124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124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124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124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124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124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124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124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124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124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124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124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124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124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124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124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124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124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124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124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124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124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124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124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124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124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124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124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124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124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124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124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124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124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124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124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124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124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124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124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</row>
    <row r="28" spans="1:15783" x14ac:dyDescent="0.25">
      <c r="A28" s="182">
        <v>1</v>
      </c>
      <c r="B28" s="182">
        <v>2</v>
      </c>
      <c r="C28" s="182">
        <v>3</v>
      </c>
      <c r="D28" s="183">
        <v>4</v>
      </c>
      <c r="E28" s="184"/>
      <c r="F28" s="185"/>
      <c r="G28" s="183">
        <v>5</v>
      </c>
      <c r="H28" s="184"/>
      <c r="I28" s="185"/>
      <c r="J28" s="183">
        <v>6</v>
      </c>
      <c r="K28" s="184"/>
      <c r="L28" s="185"/>
      <c r="M28" s="183">
        <v>7</v>
      </c>
      <c r="N28" s="184"/>
      <c r="O28" s="185"/>
      <c r="P28" s="183">
        <v>8</v>
      </c>
      <c r="Q28" s="184"/>
      <c r="R28" s="185"/>
      <c r="S28" s="183">
        <v>9</v>
      </c>
      <c r="T28" s="184"/>
      <c r="U28" s="185"/>
      <c r="V28" s="183">
        <v>10</v>
      </c>
      <c r="W28" s="184"/>
      <c r="X28" s="185"/>
      <c r="Y28" s="183">
        <v>11</v>
      </c>
      <c r="Z28" s="184"/>
      <c r="AA28" s="185"/>
      <c r="AB28" s="183">
        <v>12</v>
      </c>
      <c r="AC28" s="185"/>
      <c r="AD28" s="183">
        <v>13</v>
      </c>
      <c r="AE28" s="185"/>
      <c r="AF28" s="183">
        <v>14</v>
      </c>
      <c r="AG28" s="185"/>
      <c r="AH28" s="182">
        <v>15</v>
      </c>
    </row>
    <row r="29" spans="1:15783" s="50" customFormat="1" ht="46.5" customHeight="1" x14ac:dyDescent="0.25">
      <c r="A29" s="173" t="s">
        <v>0</v>
      </c>
      <c r="B29" s="173" t="s">
        <v>1</v>
      </c>
      <c r="C29" s="160" t="s">
        <v>48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50</v>
      </c>
      <c r="N29" s="164"/>
      <c r="O29" s="165"/>
      <c r="P29" s="163" t="s">
        <v>8</v>
      </c>
      <c r="Q29" s="164"/>
      <c r="R29" s="165"/>
      <c r="S29" s="166" t="s">
        <v>122</v>
      </c>
      <c r="T29" s="167"/>
      <c r="U29" s="168"/>
      <c r="V29" s="163" t="s">
        <v>9</v>
      </c>
      <c r="W29" s="164"/>
      <c r="X29" s="165"/>
      <c r="Y29" s="169" t="s">
        <v>47</v>
      </c>
      <c r="Z29" s="170"/>
      <c r="AA29" s="171"/>
      <c r="AB29" s="156" t="s">
        <v>125</v>
      </c>
      <c r="AC29" s="157"/>
      <c r="AD29" s="158" t="s">
        <v>126</v>
      </c>
      <c r="AE29" s="159"/>
      <c r="AF29" s="158" t="s">
        <v>127</v>
      </c>
      <c r="AG29" s="159"/>
      <c r="AH29" s="160" t="s">
        <v>128</v>
      </c>
    </row>
    <row r="30" spans="1:15783" s="50" customFormat="1" ht="23.25" customHeight="1" x14ac:dyDescent="0.25">
      <c r="A30" s="174"/>
      <c r="B30" s="174"/>
      <c r="C30" s="161"/>
      <c r="D30" s="51" t="s">
        <v>5</v>
      </c>
      <c r="E30" s="51" t="s">
        <v>6</v>
      </c>
      <c r="F30" s="95" t="s">
        <v>7</v>
      </c>
      <c r="G30" s="51" t="s">
        <v>5</v>
      </c>
      <c r="H30" s="51" t="s">
        <v>6</v>
      </c>
      <c r="I30" s="95" t="s">
        <v>7</v>
      </c>
      <c r="J30" s="51" t="s">
        <v>5</v>
      </c>
      <c r="K30" s="51" t="s">
        <v>6</v>
      </c>
      <c r="L30" s="95" t="s">
        <v>7</v>
      </c>
      <c r="M30" s="51" t="s">
        <v>5</v>
      </c>
      <c r="N30" s="51" t="s">
        <v>6</v>
      </c>
      <c r="O30" s="95" t="s">
        <v>7</v>
      </c>
      <c r="P30" s="51" t="s">
        <v>5</v>
      </c>
      <c r="Q30" s="51" t="s">
        <v>6</v>
      </c>
      <c r="R30" s="95" t="s">
        <v>7</v>
      </c>
      <c r="S30" s="51" t="s">
        <v>5</v>
      </c>
      <c r="T30" s="51" t="s">
        <v>6</v>
      </c>
      <c r="U30" s="95" t="s">
        <v>7</v>
      </c>
      <c r="V30" s="52" t="s">
        <v>5</v>
      </c>
      <c r="W30" s="52" t="s">
        <v>6</v>
      </c>
      <c r="X30" s="53" t="s">
        <v>7</v>
      </c>
      <c r="Y30" s="52" t="s">
        <v>5</v>
      </c>
      <c r="Z30" s="52" t="s">
        <v>6</v>
      </c>
      <c r="AA30" s="53" t="s">
        <v>7</v>
      </c>
      <c r="AB30" s="52" t="s">
        <v>129</v>
      </c>
      <c r="AC30" s="52" t="s">
        <v>130</v>
      </c>
      <c r="AD30" s="52" t="s">
        <v>129</v>
      </c>
      <c r="AE30" s="52" t="s">
        <v>130</v>
      </c>
      <c r="AF30" s="52" t="s">
        <v>129</v>
      </c>
      <c r="AG30" s="52" t="s">
        <v>130</v>
      </c>
      <c r="AH30" s="161"/>
    </row>
    <row r="31" spans="1:15783" s="103" customFormat="1" ht="18.95" customHeight="1" x14ac:dyDescent="0.25">
      <c r="A31" s="96">
        <v>1</v>
      </c>
      <c r="B31" s="97" t="s">
        <v>11</v>
      </c>
      <c r="C31" s="98" t="s">
        <v>63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7">
        <v>1</v>
      </c>
      <c r="AC31" s="57"/>
      <c r="AD31" s="57"/>
      <c r="AE31" s="57">
        <v>0</v>
      </c>
      <c r="AF31" s="57">
        <v>1</v>
      </c>
      <c r="AG31" s="57"/>
      <c r="AH31" s="187"/>
    </row>
    <row r="32" spans="1:15783" s="103" customFormat="1" ht="18.95" customHeight="1" x14ac:dyDescent="0.25">
      <c r="A32" s="104"/>
      <c r="B32" s="105"/>
      <c r="C32" s="106" t="s">
        <v>64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7"/>
      <c r="AC32" s="57">
        <v>0</v>
      </c>
      <c r="AD32" s="57">
        <v>1</v>
      </c>
      <c r="AE32" s="57"/>
      <c r="AF32" s="57"/>
      <c r="AG32" s="57">
        <v>0</v>
      </c>
      <c r="AH32" s="188"/>
    </row>
    <row r="33" spans="1:34" s="103" customFormat="1" ht="18.95" customHeight="1" x14ac:dyDescent="0.25">
      <c r="A33" s="104"/>
      <c r="B33" s="105"/>
      <c r="C33" s="106" t="s">
        <v>65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7"/>
      <c r="AC33" s="57">
        <v>0</v>
      </c>
      <c r="AD33" s="57"/>
      <c r="AE33" s="57">
        <v>0</v>
      </c>
      <c r="AF33" s="57"/>
      <c r="AG33" s="57">
        <v>0</v>
      </c>
      <c r="AH33" s="188"/>
    </row>
    <row r="34" spans="1:34" s="103" customFormat="1" ht="18.95" customHeight="1" x14ac:dyDescent="0.25">
      <c r="A34" s="104"/>
      <c r="B34" s="105"/>
      <c r="C34" s="107" t="s">
        <v>110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7"/>
      <c r="AC34" s="57">
        <v>0</v>
      </c>
      <c r="AD34" s="57"/>
      <c r="AE34" s="57">
        <v>0</v>
      </c>
      <c r="AF34" s="57"/>
      <c r="AG34" s="57">
        <v>0</v>
      </c>
      <c r="AH34" s="188"/>
    </row>
    <row r="35" spans="1:34" s="103" customFormat="1" ht="18.95" customHeight="1" x14ac:dyDescent="0.25">
      <c r="A35" s="104">
        <v>2</v>
      </c>
      <c r="B35" s="105" t="s">
        <v>12</v>
      </c>
      <c r="C35" s="107" t="s">
        <v>95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7"/>
      <c r="AC35" s="57">
        <v>0</v>
      </c>
      <c r="AD35" s="57"/>
      <c r="AE35" s="57">
        <v>0</v>
      </c>
      <c r="AF35" s="57"/>
      <c r="AG35" s="57">
        <v>0</v>
      </c>
      <c r="AH35" s="188"/>
    </row>
    <row r="36" spans="1:34" s="103" customFormat="1" ht="18.95" customHeight="1" x14ac:dyDescent="0.25">
      <c r="A36" s="104"/>
      <c r="B36" s="105"/>
      <c r="C36" s="107" t="s">
        <v>96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7"/>
      <c r="AC36" s="57">
        <v>0</v>
      </c>
      <c r="AD36" s="57"/>
      <c r="AE36" s="57">
        <v>0</v>
      </c>
      <c r="AF36" s="57"/>
      <c r="AG36" s="57">
        <v>0</v>
      </c>
      <c r="AH36" s="188"/>
    </row>
    <row r="37" spans="1:34" s="103" customFormat="1" ht="18.95" customHeight="1" x14ac:dyDescent="0.25">
      <c r="A37" s="104"/>
      <c r="B37" s="105"/>
      <c r="C37" s="107" t="s">
        <v>97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7"/>
      <c r="AC37" s="57">
        <v>0</v>
      </c>
      <c r="AD37" s="57"/>
      <c r="AE37" s="57">
        <v>0</v>
      </c>
      <c r="AF37" s="57"/>
      <c r="AG37" s="57">
        <v>0</v>
      </c>
      <c r="AH37" s="188"/>
    </row>
    <row r="38" spans="1:34" s="103" customFormat="1" ht="18.95" customHeight="1" x14ac:dyDescent="0.25">
      <c r="A38" s="104"/>
      <c r="B38" s="105"/>
      <c r="C38" s="107" t="s">
        <v>98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7"/>
      <c r="AC38" s="57">
        <v>0</v>
      </c>
      <c r="AD38" s="57"/>
      <c r="AE38" s="57">
        <v>0</v>
      </c>
      <c r="AF38" s="57"/>
      <c r="AG38" s="57">
        <v>0</v>
      </c>
      <c r="AH38" s="188"/>
    </row>
    <row r="39" spans="1:34" s="103" customFormat="1" ht="18.95" customHeight="1" x14ac:dyDescent="0.25">
      <c r="A39" s="104">
        <v>3</v>
      </c>
      <c r="B39" s="105" t="s">
        <v>13</v>
      </c>
      <c r="C39" s="106" t="s">
        <v>120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7"/>
      <c r="AC39" s="57">
        <v>0</v>
      </c>
      <c r="AD39" s="57"/>
      <c r="AE39" s="57">
        <v>0</v>
      </c>
      <c r="AF39" s="57"/>
      <c r="AG39" s="57">
        <v>0</v>
      </c>
      <c r="AH39" s="188"/>
    </row>
    <row r="40" spans="1:34" s="103" customFormat="1" ht="18.95" customHeight="1" x14ac:dyDescent="0.25">
      <c r="A40" s="104">
        <v>4</v>
      </c>
      <c r="B40" s="105" t="s">
        <v>14</v>
      </c>
      <c r="C40" s="106" t="s">
        <v>120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7"/>
      <c r="AC40" s="57">
        <v>0</v>
      </c>
      <c r="AD40" s="57"/>
      <c r="AE40" s="57">
        <v>0</v>
      </c>
      <c r="AF40" s="57"/>
      <c r="AG40" s="57">
        <v>0</v>
      </c>
      <c r="AH40" s="188"/>
    </row>
    <row r="41" spans="1:34" s="103" customFormat="1" ht="18.95" customHeight="1" x14ac:dyDescent="0.25">
      <c r="A41" s="104"/>
      <c r="B41" s="105"/>
      <c r="C41" s="106" t="s">
        <v>120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7"/>
      <c r="AC41" s="57">
        <v>0</v>
      </c>
      <c r="AD41" s="57"/>
      <c r="AE41" s="57">
        <v>0</v>
      </c>
      <c r="AF41" s="57"/>
      <c r="AG41" s="57">
        <v>0</v>
      </c>
      <c r="AH41" s="188"/>
    </row>
    <row r="42" spans="1:34" s="103" customFormat="1" ht="18.95" customHeight="1" x14ac:dyDescent="0.25">
      <c r="A42" s="104"/>
      <c r="B42" s="105"/>
      <c r="C42" s="106" t="s">
        <v>120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7"/>
      <c r="AC42" s="57">
        <v>0</v>
      </c>
      <c r="AD42" s="57"/>
      <c r="AE42" s="57">
        <v>0</v>
      </c>
      <c r="AF42" s="57"/>
      <c r="AG42" s="57">
        <v>0</v>
      </c>
      <c r="AH42" s="188"/>
    </row>
    <row r="43" spans="1:34" s="103" customFormat="1" ht="18.95" customHeight="1" x14ac:dyDescent="0.25">
      <c r="A43" s="104">
        <v>5</v>
      </c>
      <c r="B43" s="105" t="s">
        <v>15</v>
      </c>
      <c r="C43" s="106" t="s">
        <v>120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7"/>
      <c r="AC43" s="57">
        <v>0</v>
      </c>
      <c r="AD43" s="57"/>
      <c r="AE43" s="57">
        <v>0</v>
      </c>
      <c r="AF43" s="57"/>
      <c r="AG43" s="57">
        <v>0</v>
      </c>
      <c r="AH43" s="188"/>
    </row>
    <row r="44" spans="1:34" s="103" customFormat="1" ht="18.95" customHeight="1" x14ac:dyDescent="0.25">
      <c r="A44" s="104">
        <v>6</v>
      </c>
      <c r="B44" s="105" t="s">
        <v>16</v>
      </c>
      <c r="C44" s="106" t="s">
        <v>82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7"/>
      <c r="AC44" s="57">
        <v>0</v>
      </c>
      <c r="AD44" s="57"/>
      <c r="AE44" s="57">
        <v>0</v>
      </c>
      <c r="AF44" s="57"/>
      <c r="AG44" s="57">
        <v>0</v>
      </c>
      <c r="AH44" s="188"/>
    </row>
    <row r="45" spans="1:34" s="103" customFormat="1" ht="18.95" customHeight="1" x14ac:dyDescent="0.25">
      <c r="A45" s="104"/>
      <c r="B45" s="105"/>
      <c r="C45" s="106" t="s">
        <v>83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7"/>
      <c r="AC45" s="57">
        <v>0</v>
      </c>
      <c r="AD45" s="57"/>
      <c r="AE45" s="57">
        <v>0</v>
      </c>
      <c r="AF45" s="57"/>
      <c r="AG45" s="57">
        <v>0</v>
      </c>
      <c r="AH45" s="188"/>
    </row>
    <row r="46" spans="1:34" s="103" customFormat="1" ht="18.95" customHeight="1" x14ac:dyDescent="0.25">
      <c r="A46" s="104"/>
      <c r="B46" s="105"/>
      <c r="C46" s="107" t="s">
        <v>99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7"/>
      <c r="AC46" s="57">
        <v>0</v>
      </c>
      <c r="AD46" s="57"/>
      <c r="AE46" s="57">
        <v>0</v>
      </c>
      <c r="AF46" s="57"/>
      <c r="AG46" s="57">
        <v>0</v>
      </c>
      <c r="AH46" s="188"/>
    </row>
    <row r="47" spans="1:34" s="103" customFormat="1" ht="18.95" customHeight="1" x14ac:dyDescent="0.25">
      <c r="A47" s="104"/>
      <c r="B47" s="105"/>
      <c r="C47" s="107" t="s">
        <v>100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7"/>
      <c r="AC47" s="57">
        <v>0</v>
      </c>
      <c r="AD47" s="57"/>
      <c r="AE47" s="57">
        <v>0</v>
      </c>
      <c r="AF47" s="57"/>
      <c r="AG47" s="57">
        <v>0</v>
      </c>
      <c r="AH47" s="188"/>
    </row>
    <row r="48" spans="1:34" s="103" customFormat="1" ht="18.95" customHeight="1" x14ac:dyDescent="0.25">
      <c r="A48" s="104">
        <v>7</v>
      </c>
      <c r="B48" s="105" t="s">
        <v>17</v>
      </c>
      <c r="C48" s="106" t="s">
        <v>75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7"/>
      <c r="AC48" s="57">
        <v>0</v>
      </c>
      <c r="AD48" s="57"/>
      <c r="AE48" s="57">
        <v>0</v>
      </c>
      <c r="AF48" s="57"/>
      <c r="AG48" s="57">
        <v>0</v>
      </c>
      <c r="AH48" s="188"/>
    </row>
    <row r="49" spans="1:34" s="103" customFormat="1" ht="18.95" customHeight="1" x14ac:dyDescent="0.25">
      <c r="A49" s="104"/>
      <c r="B49" s="105"/>
      <c r="C49" s="107" t="s">
        <v>101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7"/>
      <c r="AC49" s="57">
        <v>0</v>
      </c>
      <c r="AD49" s="57"/>
      <c r="AE49" s="57">
        <v>0</v>
      </c>
      <c r="AF49" s="57"/>
      <c r="AG49" s="57">
        <v>0</v>
      </c>
      <c r="AH49" s="188"/>
    </row>
    <row r="50" spans="1:34" s="103" customFormat="1" ht="18.95" customHeight="1" x14ac:dyDescent="0.25">
      <c r="A50" s="104">
        <v>8</v>
      </c>
      <c r="B50" s="105" t="s">
        <v>18</v>
      </c>
      <c r="C50" s="106" t="s">
        <v>74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7"/>
      <c r="AC50" s="57">
        <v>0</v>
      </c>
      <c r="AD50" s="57"/>
      <c r="AE50" s="57">
        <v>0</v>
      </c>
      <c r="AF50" s="57"/>
      <c r="AG50" s="57">
        <v>0</v>
      </c>
      <c r="AH50" s="188"/>
    </row>
    <row r="51" spans="1:34" s="103" customFormat="1" ht="18.95" customHeight="1" x14ac:dyDescent="0.25">
      <c r="A51" s="104"/>
      <c r="B51" s="105"/>
      <c r="C51" s="107" t="s">
        <v>102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7"/>
      <c r="AC51" s="57">
        <v>0</v>
      </c>
      <c r="AD51" s="57"/>
      <c r="AE51" s="57">
        <v>0</v>
      </c>
      <c r="AF51" s="57"/>
      <c r="AG51" s="57">
        <v>0</v>
      </c>
      <c r="AH51" s="188"/>
    </row>
    <row r="52" spans="1:34" s="103" customFormat="1" ht="18.95" customHeight="1" x14ac:dyDescent="0.25">
      <c r="A52" s="104"/>
      <c r="B52" s="105"/>
      <c r="C52" s="107" t="s">
        <v>103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7"/>
      <c r="AC52" s="57">
        <v>0</v>
      </c>
      <c r="AD52" s="57"/>
      <c r="AE52" s="57">
        <v>0</v>
      </c>
      <c r="AF52" s="57"/>
      <c r="AG52" s="57">
        <v>0</v>
      </c>
      <c r="AH52" s="188"/>
    </row>
    <row r="53" spans="1:34" s="103" customFormat="1" ht="18.95" customHeight="1" x14ac:dyDescent="0.25">
      <c r="A53" s="104"/>
      <c r="B53" s="105"/>
      <c r="C53" s="107" t="s">
        <v>104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7"/>
      <c r="AC53" s="57">
        <v>0</v>
      </c>
      <c r="AD53" s="57"/>
      <c r="AE53" s="57">
        <v>0</v>
      </c>
      <c r="AF53" s="57"/>
      <c r="AG53" s="57">
        <v>0</v>
      </c>
      <c r="AH53" s="188"/>
    </row>
    <row r="54" spans="1:34" s="103" customFormat="1" ht="18.95" customHeight="1" x14ac:dyDescent="0.25">
      <c r="A54" s="104"/>
      <c r="B54" s="105"/>
      <c r="C54" s="107" t="s">
        <v>105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7"/>
      <c r="AC54" s="57">
        <v>0</v>
      </c>
      <c r="AD54" s="57"/>
      <c r="AE54" s="57">
        <v>0</v>
      </c>
      <c r="AF54" s="57"/>
      <c r="AG54" s="57">
        <v>0</v>
      </c>
      <c r="AH54" s="188"/>
    </row>
    <row r="55" spans="1:34" s="103" customFormat="1" ht="18.95" customHeight="1" x14ac:dyDescent="0.25">
      <c r="A55" s="104">
        <v>9</v>
      </c>
      <c r="B55" s="105" t="s">
        <v>19</v>
      </c>
      <c r="C55" s="106" t="s">
        <v>73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7"/>
      <c r="AC55" s="57">
        <v>0</v>
      </c>
      <c r="AD55" s="57"/>
      <c r="AE55" s="57">
        <v>0</v>
      </c>
      <c r="AF55" s="57"/>
      <c r="AG55" s="57">
        <v>0</v>
      </c>
      <c r="AH55" s="188"/>
    </row>
    <row r="56" spans="1:34" s="103" customFormat="1" ht="18.95" customHeight="1" x14ac:dyDescent="0.25">
      <c r="A56" s="104"/>
      <c r="B56" s="105"/>
      <c r="C56" s="106" t="s">
        <v>119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7"/>
      <c r="AC56" s="57">
        <v>0</v>
      </c>
      <c r="AD56" s="57"/>
      <c r="AE56" s="57">
        <v>0</v>
      </c>
      <c r="AF56" s="57"/>
      <c r="AG56" s="57">
        <v>0</v>
      </c>
      <c r="AH56" s="188"/>
    </row>
    <row r="57" spans="1:34" s="103" customFormat="1" ht="18.95" customHeight="1" x14ac:dyDescent="0.25">
      <c r="A57" s="104"/>
      <c r="B57" s="105"/>
      <c r="C57" s="106" t="s">
        <v>121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7"/>
      <c r="AC57" s="57">
        <v>0</v>
      </c>
      <c r="AD57" s="57"/>
      <c r="AE57" s="57">
        <v>0</v>
      </c>
      <c r="AF57" s="57"/>
      <c r="AG57" s="57">
        <v>0</v>
      </c>
      <c r="AH57" s="188"/>
    </row>
    <row r="58" spans="1:34" s="103" customFormat="1" ht="18.95" customHeight="1" x14ac:dyDescent="0.25">
      <c r="A58" s="104">
        <v>10</v>
      </c>
      <c r="B58" s="105" t="s">
        <v>20</v>
      </c>
      <c r="C58" s="106" t="s">
        <v>77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7"/>
      <c r="AC58" s="57">
        <v>0</v>
      </c>
      <c r="AD58" s="57"/>
      <c r="AE58" s="57">
        <v>0</v>
      </c>
      <c r="AF58" s="57"/>
      <c r="AG58" s="57">
        <v>0</v>
      </c>
      <c r="AH58" s="188"/>
    </row>
    <row r="59" spans="1:34" s="103" customFormat="1" ht="18.95" customHeight="1" x14ac:dyDescent="0.25">
      <c r="A59" s="104"/>
      <c r="B59" s="105"/>
      <c r="C59" s="106" t="s">
        <v>78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7"/>
      <c r="AC59" s="57">
        <v>0</v>
      </c>
      <c r="AD59" s="57"/>
      <c r="AE59" s="57">
        <v>0</v>
      </c>
      <c r="AF59" s="57"/>
      <c r="AG59" s="57">
        <v>0</v>
      </c>
      <c r="AH59" s="188"/>
    </row>
    <row r="60" spans="1:34" s="103" customFormat="1" ht="18.95" customHeight="1" x14ac:dyDescent="0.25">
      <c r="A60" s="104"/>
      <c r="B60" s="105"/>
      <c r="C60" s="107" t="s">
        <v>118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7"/>
      <c r="AC60" s="57">
        <v>0</v>
      </c>
      <c r="AD60" s="57"/>
      <c r="AE60" s="57">
        <v>0</v>
      </c>
      <c r="AF60" s="57"/>
      <c r="AG60" s="57">
        <v>0</v>
      </c>
      <c r="AH60" s="188"/>
    </row>
    <row r="61" spans="1:34" s="103" customFormat="1" ht="18.95" customHeight="1" x14ac:dyDescent="0.25">
      <c r="A61" s="104">
        <v>11</v>
      </c>
      <c r="B61" s="105" t="s">
        <v>21</v>
      </c>
      <c r="C61" s="106" t="s">
        <v>66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7">
        <v>1</v>
      </c>
      <c r="AC61" s="57"/>
      <c r="AD61" s="57"/>
      <c r="AE61" s="57">
        <v>0</v>
      </c>
      <c r="AF61" s="57">
        <v>1</v>
      </c>
      <c r="AG61" s="57"/>
      <c r="AH61" s="188"/>
    </row>
    <row r="62" spans="1:34" s="103" customFormat="1" ht="18.95" customHeight="1" x14ac:dyDescent="0.25">
      <c r="A62" s="104"/>
      <c r="B62" s="105"/>
      <c r="C62" s="106" t="s">
        <v>67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7"/>
      <c r="AC62" s="57">
        <v>0</v>
      </c>
      <c r="AD62" s="57"/>
      <c r="AE62" s="57">
        <v>0</v>
      </c>
      <c r="AF62" s="57"/>
      <c r="AG62" s="57">
        <v>0</v>
      </c>
      <c r="AH62" s="188"/>
    </row>
    <row r="63" spans="1:34" s="103" customFormat="1" ht="18.95" customHeight="1" x14ac:dyDescent="0.25">
      <c r="A63" s="104"/>
      <c r="B63" s="105"/>
      <c r="C63" s="106" t="s">
        <v>68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7"/>
      <c r="AC63" s="57">
        <v>0</v>
      </c>
      <c r="AD63" s="57"/>
      <c r="AE63" s="57">
        <v>0</v>
      </c>
      <c r="AF63" s="57"/>
      <c r="AG63" s="57">
        <v>0</v>
      </c>
      <c r="AH63" s="188"/>
    </row>
    <row r="64" spans="1:34" s="103" customFormat="1" ht="18.95" customHeight="1" x14ac:dyDescent="0.25">
      <c r="A64" s="104">
        <v>12</v>
      </c>
      <c r="B64" s="105" t="s">
        <v>22</v>
      </c>
      <c r="C64" s="106" t="s">
        <v>76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7"/>
      <c r="AC64" s="57">
        <v>0</v>
      </c>
      <c r="AD64" s="57"/>
      <c r="AE64" s="57">
        <v>0</v>
      </c>
      <c r="AF64" s="57"/>
      <c r="AG64" s="57">
        <v>0</v>
      </c>
      <c r="AH64" s="188"/>
    </row>
    <row r="65" spans="1:34" s="103" customFormat="1" ht="18.95" customHeight="1" x14ac:dyDescent="0.25">
      <c r="A65" s="104"/>
      <c r="B65" s="105"/>
      <c r="C65" s="107" t="s">
        <v>112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7"/>
      <c r="AC65" s="57">
        <v>0</v>
      </c>
      <c r="AD65" s="57"/>
      <c r="AE65" s="57">
        <v>0</v>
      </c>
      <c r="AF65" s="57"/>
      <c r="AG65" s="57">
        <v>0</v>
      </c>
      <c r="AH65" s="188"/>
    </row>
    <row r="66" spans="1:34" s="103" customFormat="1" ht="18.95" customHeight="1" x14ac:dyDescent="0.25">
      <c r="A66" s="104"/>
      <c r="B66" s="105"/>
      <c r="C66" s="107" t="s">
        <v>113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7"/>
      <c r="AC66" s="57">
        <v>0</v>
      </c>
      <c r="AD66" s="57"/>
      <c r="AE66" s="57">
        <v>0</v>
      </c>
      <c r="AF66" s="57"/>
      <c r="AG66" s="57">
        <v>0</v>
      </c>
      <c r="AH66" s="188"/>
    </row>
    <row r="67" spans="1:34" s="103" customFormat="1" ht="18.95" customHeight="1" x14ac:dyDescent="0.25">
      <c r="A67" s="104">
        <v>13</v>
      </c>
      <c r="B67" s="105" t="s">
        <v>23</v>
      </c>
      <c r="C67" s="106" t="s">
        <v>84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7"/>
      <c r="AC67" s="57">
        <v>0</v>
      </c>
      <c r="AD67" s="57"/>
      <c r="AE67" s="57">
        <v>0</v>
      </c>
      <c r="AF67" s="57"/>
      <c r="AG67" s="57">
        <v>0</v>
      </c>
      <c r="AH67" s="188"/>
    </row>
    <row r="68" spans="1:34" s="103" customFormat="1" ht="18.95" customHeight="1" x14ac:dyDescent="0.25">
      <c r="A68" s="104"/>
      <c r="B68" s="105"/>
      <c r="C68" s="107" t="s">
        <v>114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7"/>
      <c r="AC68" s="57">
        <v>0</v>
      </c>
      <c r="AD68" s="57"/>
      <c r="AE68" s="57">
        <v>0</v>
      </c>
      <c r="AF68" s="57"/>
      <c r="AG68" s="57">
        <v>0</v>
      </c>
      <c r="AH68" s="188"/>
    </row>
    <row r="69" spans="1:34" s="103" customFormat="1" ht="18.95" customHeight="1" x14ac:dyDescent="0.25">
      <c r="A69" s="104"/>
      <c r="B69" s="105"/>
      <c r="C69" s="107" t="s">
        <v>115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7"/>
      <c r="AC69" s="57">
        <v>0</v>
      </c>
      <c r="AD69" s="57"/>
      <c r="AE69" s="57">
        <v>0</v>
      </c>
      <c r="AF69" s="57"/>
      <c r="AG69" s="57">
        <v>0</v>
      </c>
      <c r="AH69" s="188"/>
    </row>
    <row r="70" spans="1:34" s="103" customFormat="1" ht="18.95" customHeight="1" x14ac:dyDescent="0.25">
      <c r="A70" s="104">
        <v>14</v>
      </c>
      <c r="B70" s="105" t="s">
        <v>24</v>
      </c>
      <c r="C70" s="106" t="s">
        <v>72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7"/>
      <c r="AC70" s="57">
        <v>0</v>
      </c>
      <c r="AD70" s="57"/>
      <c r="AE70" s="57">
        <v>0</v>
      </c>
      <c r="AF70" s="57"/>
      <c r="AG70" s="57">
        <v>0</v>
      </c>
      <c r="AH70" s="188"/>
    </row>
    <row r="71" spans="1:34" s="103" customFormat="1" ht="18.95" customHeight="1" x14ac:dyDescent="0.25">
      <c r="A71" s="104"/>
      <c r="B71" s="105"/>
      <c r="C71" s="107" t="s">
        <v>111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7"/>
      <c r="AC71" s="57">
        <v>0</v>
      </c>
      <c r="AD71" s="57"/>
      <c r="AE71" s="57">
        <v>0</v>
      </c>
      <c r="AF71" s="57"/>
      <c r="AG71" s="57">
        <v>0</v>
      </c>
      <c r="AH71" s="188"/>
    </row>
    <row r="72" spans="1:34" s="103" customFormat="1" ht="18.95" customHeight="1" x14ac:dyDescent="0.25">
      <c r="A72" s="104">
        <v>15</v>
      </c>
      <c r="B72" s="105" t="s">
        <v>25</v>
      </c>
      <c r="C72" s="106" t="s">
        <v>79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7">
        <v>1</v>
      </c>
      <c r="AC72" s="57"/>
      <c r="AD72" s="57"/>
      <c r="AE72" s="57">
        <v>0</v>
      </c>
      <c r="AF72" s="57">
        <v>1</v>
      </c>
      <c r="AG72" s="57"/>
      <c r="AH72" s="188"/>
    </row>
    <row r="73" spans="1:34" s="103" customFormat="1" ht="18.95" customHeight="1" x14ac:dyDescent="0.25">
      <c r="A73" s="104"/>
      <c r="B73" s="105"/>
      <c r="C73" s="106" t="s">
        <v>80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7"/>
      <c r="AC73" s="57">
        <v>0</v>
      </c>
      <c r="AD73" s="57">
        <v>1</v>
      </c>
      <c r="AE73" s="57"/>
      <c r="AF73" s="57"/>
      <c r="AG73" s="57">
        <v>0</v>
      </c>
      <c r="AH73" s="188"/>
    </row>
    <row r="74" spans="1:34" s="103" customFormat="1" ht="18.95" customHeight="1" x14ac:dyDescent="0.25">
      <c r="A74" s="104"/>
      <c r="B74" s="105"/>
      <c r="C74" s="106" t="s">
        <v>81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7"/>
      <c r="AC74" s="57">
        <v>0</v>
      </c>
      <c r="AD74" s="57"/>
      <c r="AE74" s="57">
        <v>0</v>
      </c>
      <c r="AF74" s="57"/>
      <c r="AG74" s="57">
        <v>0</v>
      </c>
      <c r="AH74" s="188"/>
    </row>
    <row r="75" spans="1:34" s="103" customFormat="1" ht="18.95" customHeight="1" x14ac:dyDescent="0.25">
      <c r="A75" s="104">
        <v>16</v>
      </c>
      <c r="B75" s="105" t="s">
        <v>26</v>
      </c>
      <c r="C75" s="107" t="s">
        <v>106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7"/>
      <c r="AC75" s="57">
        <v>0</v>
      </c>
      <c r="AD75" s="57"/>
      <c r="AE75" s="57">
        <v>0</v>
      </c>
      <c r="AF75" s="57"/>
      <c r="AG75" s="57">
        <v>0</v>
      </c>
      <c r="AH75" s="188"/>
    </row>
    <row r="76" spans="1:34" s="103" customFormat="1" ht="18.95" customHeight="1" x14ac:dyDescent="0.25">
      <c r="A76" s="104">
        <v>17</v>
      </c>
      <c r="B76" s="105" t="s">
        <v>27</v>
      </c>
      <c r="C76" s="107" t="s">
        <v>116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7"/>
      <c r="AC76" s="57">
        <v>0</v>
      </c>
      <c r="AD76" s="57"/>
      <c r="AE76" s="57">
        <v>0</v>
      </c>
      <c r="AF76" s="57"/>
      <c r="AG76" s="57">
        <v>0</v>
      </c>
      <c r="AH76" s="188"/>
    </row>
    <row r="77" spans="1:34" s="103" customFormat="1" ht="18.95" customHeight="1" x14ac:dyDescent="0.25">
      <c r="A77" s="104"/>
      <c r="B77" s="105"/>
      <c r="C77" s="107" t="s">
        <v>117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7"/>
      <c r="AC77" s="57">
        <v>0</v>
      </c>
      <c r="AD77" s="57"/>
      <c r="AE77" s="57">
        <v>0</v>
      </c>
      <c r="AF77" s="57"/>
      <c r="AG77" s="57">
        <v>0</v>
      </c>
      <c r="AH77" s="188"/>
    </row>
    <row r="78" spans="1:34" s="103" customFormat="1" ht="18.95" customHeight="1" x14ac:dyDescent="0.25">
      <c r="A78" s="104">
        <v>18</v>
      </c>
      <c r="B78" s="105" t="s">
        <v>28</v>
      </c>
      <c r="C78" s="106" t="s">
        <v>70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7"/>
      <c r="AC78" s="57">
        <v>0</v>
      </c>
      <c r="AD78" s="57"/>
      <c r="AE78" s="57">
        <v>0</v>
      </c>
      <c r="AF78" s="57"/>
      <c r="AG78" s="57">
        <v>0</v>
      </c>
      <c r="AH78" s="188"/>
    </row>
    <row r="79" spans="1:34" s="103" customFormat="1" ht="18.95" customHeight="1" x14ac:dyDescent="0.25">
      <c r="A79" s="104"/>
      <c r="B79" s="105"/>
      <c r="C79" s="106" t="s">
        <v>71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7"/>
      <c r="AC79" s="57">
        <v>0</v>
      </c>
      <c r="AD79" s="57"/>
      <c r="AE79" s="57">
        <v>0</v>
      </c>
      <c r="AF79" s="57"/>
      <c r="AG79" s="57">
        <v>0</v>
      </c>
      <c r="AH79" s="188"/>
    </row>
    <row r="80" spans="1:34" s="103" customFormat="1" ht="18.95" customHeight="1" x14ac:dyDescent="0.25">
      <c r="A80" s="104"/>
      <c r="B80" s="105"/>
      <c r="C80" s="107" t="s">
        <v>108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7"/>
      <c r="AC80" s="57">
        <v>0</v>
      </c>
      <c r="AD80" s="57"/>
      <c r="AE80" s="57">
        <v>0</v>
      </c>
      <c r="AF80" s="57"/>
      <c r="AG80" s="57">
        <v>0</v>
      </c>
      <c r="AH80" s="188"/>
    </row>
    <row r="81" spans="1:34" s="103" customFormat="1" ht="18.95" customHeight="1" x14ac:dyDescent="0.25">
      <c r="A81" s="104"/>
      <c r="B81" s="105"/>
      <c r="C81" s="107" t="s">
        <v>107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7"/>
      <c r="AC81" s="57">
        <v>0</v>
      </c>
      <c r="AD81" s="57"/>
      <c r="AE81" s="57">
        <v>0</v>
      </c>
      <c r="AF81" s="57"/>
      <c r="AG81" s="57">
        <v>0</v>
      </c>
      <c r="AH81" s="188"/>
    </row>
    <row r="82" spans="1:34" s="103" customFormat="1" ht="18.95" customHeight="1" x14ac:dyDescent="0.25">
      <c r="A82" s="104">
        <v>19</v>
      </c>
      <c r="B82" s="105" t="s">
        <v>29</v>
      </c>
      <c r="C82" s="106" t="s">
        <v>120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7"/>
      <c r="AC82" s="57">
        <v>0</v>
      </c>
      <c r="AD82" s="57"/>
      <c r="AE82" s="57">
        <v>0</v>
      </c>
      <c r="AF82" s="57"/>
      <c r="AG82" s="57">
        <v>0</v>
      </c>
      <c r="AH82" s="188"/>
    </row>
    <row r="83" spans="1:34" s="103" customFormat="1" ht="18.95" customHeight="1" x14ac:dyDescent="0.25">
      <c r="A83" s="96">
        <v>20</v>
      </c>
      <c r="B83" s="110" t="s">
        <v>30</v>
      </c>
      <c r="C83" s="98" t="s">
        <v>69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7"/>
      <c r="AC83" s="57">
        <v>0</v>
      </c>
      <c r="AD83" s="57">
        <v>1</v>
      </c>
      <c r="AE83" s="57"/>
      <c r="AF83" s="57"/>
      <c r="AG83" s="57">
        <v>0</v>
      </c>
      <c r="AH83" s="188"/>
    </row>
    <row r="84" spans="1:34" s="103" customFormat="1" ht="18.95" customHeight="1" x14ac:dyDescent="0.25">
      <c r="A84" s="111" t="s">
        <v>49</v>
      </c>
      <c r="B84" s="112" t="s">
        <v>49</v>
      </c>
      <c r="C84" s="113" t="s">
        <v>109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6" t="s">
        <v>128</v>
      </c>
      <c r="C90" s="1" t="s">
        <v>141</v>
      </c>
      <c r="D90" s="1" t="s">
        <v>142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132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143</v>
      </c>
      <c r="D91" s="1" t="s">
        <v>144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145</v>
      </c>
      <c r="D92" s="1" t="s">
        <v>146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8" t="s">
        <v>133</v>
      </c>
    </row>
    <row r="94" spans="1:34" ht="18.95" customHeight="1" x14ac:dyDescent="0.25">
      <c r="V94" s="48" t="s">
        <v>137</v>
      </c>
    </row>
    <row r="95" spans="1:34" ht="18.95" customHeight="1" x14ac:dyDescent="0.25">
      <c r="V95" s="48" t="s">
        <v>138</v>
      </c>
    </row>
    <row r="100" spans="3:32" ht="19.5" x14ac:dyDescent="0.3">
      <c r="C100" s="90"/>
      <c r="D100" s="90"/>
      <c r="E100" s="90"/>
      <c r="F100" s="91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/>
      <c r="W100" s="93"/>
      <c r="X100" s="94"/>
      <c r="Y100" s="13"/>
      <c r="Z100" s="13"/>
      <c r="AA100" s="13"/>
      <c r="AB100" s="90"/>
      <c r="AC100" s="90"/>
      <c r="AD100" s="90"/>
      <c r="AE100" s="90"/>
      <c r="AF100" s="90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น่าน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2017-08-17T06:10:57Z</dcterms:modified>
</cp:coreProperties>
</file>