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12555" windowHeight="10980" tabRatio="915" firstSheet="1" activeTab="1"/>
  </bookViews>
  <sheets>
    <sheet name="NO.0301ส่วนกลาง 62" sheetId="1" r:id="rId1"/>
    <sheet name="NO.0308 ส่วนกลาง" sheetId="7" r:id="rId2"/>
    <sheet name="GOV0309 สน.มน." sheetId="8" r:id="rId3"/>
  </sheets>
  <definedNames>
    <definedName name="_xlnm.Print_Titles" localSheetId="2">'GOV0309 สน.มน.'!$5:$7</definedName>
    <definedName name="_xlnm.Print_Titles" localSheetId="0">'NO.0301ส่วนกลาง 62'!$1:$7</definedName>
    <definedName name="_xlnm.Print_Titles" localSheetId="1">'NO.0308 ส่วนกลาง'!$1:$7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8"/>
  <c r="F8" s="1"/>
  <c r="H85"/>
  <c r="H8" s="1"/>
  <c r="J85"/>
  <c r="J8" s="1"/>
  <c r="L85"/>
  <c r="L8" s="1"/>
  <c r="N85"/>
  <c r="N8" s="1"/>
  <c r="P85"/>
  <c r="R85"/>
  <c r="T85"/>
  <c r="V85"/>
  <c r="X85"/>
  <c r="X8" s="1"/>
  <c r="Y85"/>
  <c r="Z85"/>
  <c r="AA85"/>
  <c r="AB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5" s="1"/>
  <c r="AC8" l="1"/>
  <c r="AB88" i="7"/>
  <c r="Z88"/>
  <c r="X88"/>
  <c r="AB86"/>
  <c r="Z86"/>
  <c r="X86"/>
  <c r="AB83"/>
  <c r="Z83"/>
  <c r="X83"/>
  <c r="AC87"/>
  <c r="AC88" s="1"/>
  <c r="AC85"/>
  <c r="AC84"/>
  <c r="AC82"/>
  <c r="AC81"/>
  <c r="AC83" s="1"/>
  <c r="AC79"/>
  <c r="AC78"/>
  <c r="AB80"/>
  <c r="Z80"/>
  <c r="X80"/>
  <c r="AB77"/>
  <c r="AB8" s="1"/>
  <c r="Z77"/>
  <c r="Z8" s="1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9"/>
  <c r="X77"/>
  <c r="X8" s="1"/>
  <c r="AC86" l="1"/>
  <c r="AC80"/>
  <c r="AC77"/>
  <c r="AC8" l="1"/>
  <c r="C160" i="1"/>
  <c r="D160"/>
  <c r="E160"/>
  <c r="F160"/>
  <c r="G160"/>
  <c r="H160"/>
  <c r="I160"/>
  <c r="J160"/>
  <c r="K160"/>
  <c r="L160"/>
  <c r="M160"/>
  <c r="N160"/>
  <c r="O160"/>
  <c r="C158"/>
  <c r="D158"/>
  <c r="E158"/>
  <c r="F158"/>
  <c r="G158"/>
  <c r="H158"/>
  <c r="I158"/>
  <c r="J158"/>
  <c r="K158"/>
  <c r="L158"/>
  <c r="M158"/>
  <c r="N158"/>
  <c r="O158"/>
  <c r="C156"/>
  <c r="D156"/>
  <c r="E156"/>
  <c r="F156"/>
  <c r="G156"/>
  <c r="H156"/>
  <c r="I156"/>
  <c r="J156"/>
  <c r="K156"/>
  <c r="L156"/>
  <c r="M156"/>
  <c r="N156"/>
  <c r="O156"/>
  <c r="O133"/>
  <c r="N133"/>
  <c r="M133"/>
  <c r="L133"/>
  <c r="K133"/>
  <c r="J133"/>
  <c r="I133"/>
  <c r="H133"/>
  <c r="G133"/>
  <c r="F133"/>
  <c r="E133"/>
  <c r="D133"/>
  <c r="C133"/>
  <c r="M137"/>
  <c r="N137"/>
  <c r="C137"/>
  <c r="D137"/>
  <c r="E137"/>
  <c r="F137"/>
  <c r="G137"/>
  <c r="H137"/>
  <c r="I137"/>
  <c r="J137"/>
  <c r="K137"/>
  <c r="L137"/>
  <c r="O137"/>
  <c r="C129"/>
  <c r="D129"/>
  <c r="E129"/>
  <c r="F129"/>
  <c r="G129"/>
  <c r="H129"/>
  <c r="I129"/>
  <c r="J129"/>
  <c r="K129"/>
  <c r="L129"/>
  <c r="M129"/>
  <c r="N129"/>
  <c r="O129"/>
  <c r="C118"/>
  <c r="D118"/>
  <c r="E118"/>
  <c r="F118"/>
  <c r="G118"/>
  <c r="H118"/>
  <c r="I118"/>
  <c r="J118"/>
  <c r="K118"/>
  <c r="L118"/>
  <c r="M118"/>
  <c r="N118"/>
  <c r="O118"/>
  <c r="C89"/>
  <c r="D89"/>
  <c r="E89"/>
  <c r="F89"/>
  <c r="G89"/>
  <c r="H89"/>
  <c r="I89"/>
  <c r="J89"/>
  <c r="K89"/>
  <c r="L89"/>
  <c r="M89"/>
  <c r="N89"/>
  <c r="O89"/>
  <c r="C13"/>
  <c r="D13"/>
  <c r="E13"/>
  <c r="F13"/>
  <c r="G13"/>
  <c r="H13"/>
  <c r="I13"/>
  <c r="J13"/>
  <c r="K13"/>
  <c r="L13"/>
  <c r="M13"/>
  <c r="N13"/>
  <c r="O13"/>
  <c r="AB8" i="8" l="1"/>
  <c r="Z8"/>
  <c r="V8"/>
  <c r="T8"/>
  <c r="R8"/>
  <c r="P8"/>
  <c r="V8" i="7"/>
  <c r="T8"/>
  <c r="R8"/>
  <c r="P8"/>
  <c r="N8"/>
  <c r="L8"/>
  <c r="J8"/>
  <c r="H8"/>
  <c r="F8"/>
  <c r="AF8" l="1"/>
</calcChain>
</file>

<file path=xl/sharedStrings.xml><?xml version="1.0" encoding="utf-8"?>
<sst xmlns="http://schemas.openxmlformats.org/spreadsheetml/2006/main" count="751" uniqueCount="221">
  <si>
    <t>PROGRAM NO.</t>
  </si>
  <si>
    <t>GV0301</t>
  </si>
  <si>
    <t>บริษัท ทีโอที จำกัด (มหาชน)</t>
  </si>
  <si>
    <t>ข้อมูลหนี้ค้างชำระค่าบริการโทรศัพท์ของส่วนราชการ และรัฐวิสาหกิจ</t>
  </si>
  <si>
    <t>แยกตามปีงบประมาณ (Coversheet สำนักงาน) รายเลขหมาย</t>
  </si>
  <si>
    <t>(นครหลวง)</t>
  </si>
  <si>
    <t>ข้อมูล ณ วันที่ 31 ธันวาคม 2562</t>
  </si>
  <si>
    <t>เลขหมาย - ชื่อลูกค้า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</si>
  <si>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</si>
  <si>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</si>
  <si>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</si>
  <si>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</si>
  <si>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</si>
  <si>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</si>
  <si>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</si>
  <si>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</si>
  <si>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</si>
  <si>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</si>
  <si>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</si>
  <si>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</si>
  <si>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</si>
  <si>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ปีงบประมาณ 2562</t>
  </si>
  <si>
    <t>รหัสราชการ : 0803001</t>
  </si>
  <si>
    <t>022805666     สำนักบริการทะเบียน กรมการปกครอง</t>
  </si>
  <si>
    <t>022805667     สำนักบริการทะเบียน กรมการปกครอง</t>
  </si>
  <si>
    <t>022812543     สำนักบริการทะเบียน กรมการปกครอง</t>
  </si>
  <si>
    <t>022815000     สำนักบริการทะเบียน กรมการปกครอง</t>
  </si>
  <si>
    <t>รวมรหัสราชการ 0803001</t>
  </si>
  <si>
    <t>รหัสราชการ :</t>
  </si>
  <si>
    <t>0803008</t>
  </si>
  <si>
    <t>025495085</t>
  </si>
  <si>
    <t>กรมการปกครอง 2</t>
  </si>
  <si>
    <t>025495089</t>
  </si>
  <si>
    <t>026299301</t>
  </si>
  <si>
    <t>อธืบดีกรมการปกครอง</t>
  </si>
  <si>
    <t>026299302</t>
  </si>
  <si>
    <t>027917000</t>
  </si>
  <si>
    <t>029069213</t>
  </si>
  <si>
    <t>029069214</t>
  </si>
  <si>
    <t>029069215</t>
  </si>
  <si>
    <t>029069216</t>
  </si>
  <si>
    <t>029069217</t>
  </si>
  <si>
    <t>029069218</t>
  </si>
  <si>
    <t>029069223</t>
  </si>
  <si>
    <t>029069231</t>
  </si>
  <si>
    <t>029069235</t>
  </si>
  <si>
    <t>029069236</t>
  </si>
  <si>
    <t>029069237</t>
  </si>
  <si>
    <t>029069238</t>
  </si>
  <si>
    <t>029069240</t>
  </si>
  <si>
    <t>029069241</t>
  </si>
  <si>
    <t>029069245</t>
  </si>
  <si>
    <t>029069246</t>
  </si>
  <si>
    <t>029069247</t>
  </si>
  <si>
    <t>029069250</t>
  </si>
  <si>
    <t>029069251</t>
  </si>
  <si>
    <t>029069253</t>
  </si>
  <si>
    <t>029069254</t>
  </si>
  <si>
    <t>029069256</t>
  </si>
  <si>
    <t>029069257</t>
  </si>
  <si>
    <t>029069259</t>
  </si>
  <si>
    <t>029069264</t>
  </si>
  <si>
    <t>029069265</t>
  </si>
  <si>
    <t>029069267</t>
  </si>
  <si>
    <t>029069268</t>
  </si>
  <si>
    <t>029069270</t>
  </si>
  <si>
    <t>029069271</t>
  </si>
  <si>
    <t>029069273</t>
  </si>
  <si>
    <t>029069279</t>
  </si>
  <si>
    <t>029069281</t>
  </si>
  <si>
    <t>029069283</t>
  </si>
  <si>
    <t>029069284</t>
  </si>
  <si>
    <t>029069285</t>
  </si>
  <si>
    <t>029069286</t>
  </si>
  <si>
    <t>029069287</t>
  </si>
  <si>
    <t>029069289</t>
  </si>
  <si>
    <t>029069290</t>
  </si>
  <si>
    <t>029069293</t>
  </si>
  <si>
    <t>029069296</t>
  </si>
  <si>
    <t>029069297</t>
  </si>
  <si>
    <t>029069298</t>
  </si>
  <si>
    <t>029069302</t>
  </si>
  <si>
    <t>029069304</t>
  </si>
  <si>
    <t>029069305</t>
  </si>
  <si>
    <t>029069306</t>
  </si>
  <si>
    <t>029069307</t>
  </si>
  <si>
    <t>029069308</t>
  </si>
  <si>
    <t>029069310</t>
  </si>
  <si>
    <t>029069312</t>
  </si>
  <si>
    <t>029069313</t>
  </si>
  <si>
    <t>029069320</t>
  </si>
  <si>
    <t>029069326</t>
  </si>
  <si>
    <t>029069336</t>
  </si>
  <si>
    <t>029069341</t>
  </si>
  <si>
    <t>029069342</t>
  </si>
  <si>
    <t>029069343</t>
  </si>
  <si>
    <t>029069349</t>
  </si>
  <si>
    <t>029069350</t>
  </si>
  <si>
    <t>029069351</t>
  </si>
  <si>
    <t>029069352</t>
  </si>
  <si>
    <t>029069357</t>
  </si>
  <si>
    <t>029069361</t>
  </si>
  <si>
    <t>029069362</t>
  </si>
  <si>
    <t>029069363     อธืบดีกรมการปกครอง</t>
  </si>
  <si>
    <t>029069364     อธืบดีกรมการปกครอง</t>
  </si>
  <si>
    <t>รวมรหัสราชการ 0803008</t>
  </si>
  <si>
    <t>0803011</t>
  </si>
  <si>
    <t>022218639</t>
  </si>
  <si>
    <t>สำนักกิจการความมั่นคงภายใน กรมการปกครอง</t>
  </si>
  <si>
    <t>022225873</t>
  </si>
  <si>
    <t>022228860</t>
  </si>
  <si>
    <t>022236513</t>
  </si>
  <si>
    <t>022236740</t>
  </si>
  <si>
    <t>022255500</t>
  </si>
  <si>
    <t>022260531</t>
  </si>
  <si>
    <t>022260532</t>
  </si>
  <si>
    <t>022260533</t>
  </si>
  <si>
    <t>022260534</t>
  </si>
  <si>
    <t>022265554</t>
  </si>
  <si>
    <t>022265557</t>
  </si>
  <si>
    <t>022265559</t>
  </si>
  <si>
    <t>022820067</t>
  </si>
  <si>
    <t>022820114</t>
  </si>
  <si>
    <t>022820548</t>
  </si>
  <si>
    <t>022820623</t>
  </si>
  <si>
    <t>022820845</t>
  </si>
  <si>
    <t>022820864</t>
  </si>
  <si>
    <t>022820896</t>
  </si>
  <si>
    <t>022821392</t>
  </si>
  <si>
    <t>022822104</t>
  </si>
  <si>
    <t>2241J5570</t>
  </si>
  <si>
    <t>2241J5571</t>
  </si>
  <si>
    <t>2241J5572</t>
  </si>
  <si>
    <t>2241J7473</t>
  </si>
  <si>
    <t>รวมรหัสราชการ 0803011</t>
  </si>
  <si>
    <t>รหัสราชการ : 0803017</t>
  </si>
  <si>
    <t>022811224     สำนักสอบสวนและนิติการ กรมการปกครอง</t>
  </si>
  <si>
    <t>022812693     สำนักสอบสวนและนิติการ กรมการปกครอง</t>
  </si>
  <si>
    <t>022820775     สำนักสอบสวนและนิติการ กรมการปกครอง</t>
  </si>
  <si>
    <t>022820778     สำนักสอบสวนและนิติการ กรมการปกครอง</t>
  </si>
  <si>
    <t>022827768     สำนักสอบสวนและนิติการ กรมการปกครอง</t>
  </si>
  <si>
    <t>022827769     สำนักสอบสวนและนิติการ กรมการปกครอง</t>
  </si>
  <si>
    <t>026298321     สำนักสอบสวนและนิติการ กรมการปกครอง</t>
  </si>
  <si>
    <t>026298322     สำนักสอบสวนและนิติการ กรมการปกครอง</t>
  </si>
  <si>
    <t>026299120     สำนักสอบสวนและนิติการ กรมการปกครอง</t>
  </si>
  <si>
    <t>รวมรหัสราชการ 0803017</t>
  </si>
  <si>
    <t>รหัสราชการ : 0803021</t>
  </si>
  <si>
    <t>022264658     สำนักงานผู้เชี่ยวชาญเฉพาะด้านกฎหมาย กรมการปกครอง</t>
  </si>
  <si>
    <t>รวมรหัสราชการ 0803021</t>
  </si>
  <si>
    <t>รหัสราชการ : 0803025</t>
  </si>
  <si>
    <t>026298315     กองสนับสนุนการบริหารราชการส่วนภูมิภาคและขับเคลื่ืืี่อน</t>
  </si>
  <si>
    <t>รวมรหัสราชการ 0803025</t>
  </si>
  <si>
    <t>รหัสราชการ : 0803026</t>
  </si>
  <si>
    <t>026298299     สำนักบริหารการปกครองท้องที่</t>
  </si>
  <si>
    <t>026298300     สำนักบริหารการปกครองท้องที่</t>
  </si>
  <si>
    <t>026298301     สำนักบริหารการปกครองท้องที่</t>
  </si>
  <si>
    <t>026298302     สำนักบริหารการปกครองท้องที่</t>
  </si>
  <si>
    <t>026298303     สำนักบริหารการปกครองท้องที่</t>
  </si>
  <si>
    <t>026298304     สำนักบริหารการปกครองท้องที่</t>
  </si>
  <si>
    <t>026298305     สำนักบริหารการปกครองท้องที่</t>
  </si>
  <si>
    <t>026298306     สำนักบริหารการปกครองท้องที่</t>
  </si>
  <si>
    <t>026298307     สำนักบริหารการปกครองท้องที่</t>
  </si>
  <si>
    <t>026298308     สำนักบริหารการปกครองท้องที่</t>
  </si>
  <si>
    <t>026298309     สำนักบริหารการปกครองท้องที่</t>
  </si>
  <si>
    <t>026298310     สำนักบริหารการปกครองท้องที่</t>
  </si>
  <si>
    <t>026298311     สำนักบริหารการปกครองท้องที่</t>
  </si>
  <si>
    <t>026298312     สำนักบริหารการปกครองท้องที่</t>
  </si>
  <si>
    <t>026298313     สำนักบริหารการปกครองท้องที่</t>
  </si>
  <si>
    <t>026298314     สำนักบริหารการปกครองท้องที่</t>
  </si>
  <si>
    <t>รวมรหัสราชการ 0803026</t>
  </si>
  <si>
    <t>รวมกรม</t>
  </si>
  <si>
    <t>กรมการปกครอง</t>
  </si>
  <si>
    <t>รวมกระทรวง   กระทรวงมหาดไทย</t>
  </si>
  <si>
    <t>รวมตามปีงบประมาณ 2562</t>
  </si>
  <si>
    <t>GV0308</t>
  </si>
  <si>
    <t>GV0309</t>
  </si>
  <si>
    <t>7471X0027</t>
  </si>
  <si>
    <t>สำนักทะเบียนอำเภอเมืองสตูล  E Border Pass</t>
  </si>
  <si>
    <t>7471X0028</t>
  </si>
  <si>
    <t>สำนักทะเบียนด่านตรวจคนเข้าเมืองตำมะลัง E Border Pa</t>
  </si>
  <si>
    <t>ลำดับ</t>
  </si>
  <si>
    <t>จังหวัด</t>
  </si>
  <si>
    <t>รวมเงิน</t>
  </si>
  <si>
    <t>เดือน</t>
  </si>
  <si>
    <t>จำนวนเงิน</t>
  </si>
  <si>
    <t>รวมทั้งหมด</t>
  </si>
  <si>
    <t>สตูล</t>
  </si>
  <si>
    <t>ปี 2552</t>
  </si>
  <si>
    <t>ปี 2553</t>
  </si>
  <si>
    <t>ปี 2554</t>
  </si>
  <si>
    <t>ปี 2555</t>
  </si>
  <si>
    <t>ปี 2556</t>
  </si>
  <si>
    <t>ปี 2557</t>
  </si>
  <si>
    <t>ปี 2558</t>
  </si>
  <si>
    <t>ปี 2559</t>
  </si>
  <si>
    <t>ปี 2560</t>
  </si>
  <si>
    <t>ปี 2561</t>
  </si>
  <si>
    <t>ปี 2562</t>
  </si>
  <si>
    <t>ปี 2563</t>
  </si>
  <si>
    <t>หมายเลข</t>
  </si>
  <si>
    <t>ชื่อ</t>
  </si>
  <si>
    <t>026697112</t>
  </si>
  <si>
    <t>026697113</t>
  </si>
  <si>
    <t>026697114</t>
  </si>
  <si>
    <t>026697115</t>
  </si>
  <si>
    <t xml:space="preserve">022820611     </t>
  </si>
  <si>
    <t>ส่วนการข่าว สำนักกิจการความมั่นคงภายใน</t>
  </si>
  <si>
    <t xml:space="preserve">022823197     </t>
  </si>
  <si>
    <t>ศูนย์ประมวลผลการทะเบียน สน.บริหารการทะเบียน</t>
  </si>
  <si>
    <t xml:space="preserve">022815814     </t>
  </si>
  <si>
    <t>สมาคมนักปกครอง  กรมการปกครอง (วังไชยา)</t>
  </si>
  <si>
    <t xml:space="preserve">024334677     </t>
  </si>
  <si>
    <t>ฌาปนสถานกรมการปกครอง</t>
  </si>
  <si>
    <t>022821460</t>
  </si>
  <si>
    <t>กองส่งเสริมองค์กรศาสนาอิสลามและกิจการฮัจย์ กรมการป</t>
  </si>
  <si>
    <t>สรุปค่าใช้บริการโทรศัพท์ค้างชำระ</t>
  </si>
  <si>
    <t>ณ วันที่ 31 ธันวาคม 2562</t>
  </si>
  <si>
    <t>หน่วยงาน</t>
  </si>
  <si>
    <t>กองฮัจย์</t>
  </si>
  <si>
    <t>สน.มน.</t>
  </si>
  <si>
    <t>สน.บท.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</si>
</sst>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01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right" vertical="center"/>
    </xf>
    <xf numFmtId="43" fontId="0" fillId="0" borderId="0" xfId="1" applyFont="1"/>
    <xf numFmtId="0" fontId="2" fillId="0" borderId="8" xfId="0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3" fillId="2" borderId="8" xfId="1" applyFont="1" applyFill="1" applyBorder="1"/>
    <xf numFmtId="0" fontId="3" fillId="0" borderId="0" xfId="0" applyFont="1"/>
    <xf numFmtId="0" fontId="4" fillId="0" borderId="12" xfId="0" applyFont="1" applyBorder="1" applyAlignment="1">
      <alignment horizontal="center"/>
    </xf>
    <xf numFmtId="43" fontId="4" fillId="0" borderId="12" xfId="1" applyFont="1" applyBorder="1"/>
    <xf numFmtId="17" fontId="4" fillId="0" borderId="12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0" xfId="0" applyFont="1"/>
    <xf numFmtId="0" fontId="4" fillId="0" borderId="13" xfId="0" applyFont="1" applyBorder="1" applyAlignment="1">
      <alignment horizontal="center"/>
    </xf>
    <xf numFmtId="43" fontId="4" fillId="0" borderId="13" xfId="1" applyFont="1" applyBorder="1"/>
    <xf numFmtId="17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43" fontId="4" fillId="0" borderId="14" xfId="1" applyFont="1" applyBorder="1"/>
    <xf numFmtId="17" fontId="4" fillId="0" borderId="14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17" fontId="4" fillId="0" borderId="12" xfId="1" applyNumberFormat="1" applyFont="1" applyBorder="1" applyAlignment="1">
      <alignment horizontal="center"/>
    </xf>
    <xf numFmtId="17" fontId="4" fillId="0" borderId="13" xfId="1" applyNumberFormat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4" fillId="0" borderId="12" xfId="1" applyFont="1" applyBorder="1" applyAlignment="1">
      <alignment horizontal="center"/>
    </xf>
    <xf numFmtId="17" fontId="4" fillId="0" borderId="14" xfId="1" applyNumberFormat="1" applyFont="1" applyBorder="1" applyAlignment="1">
      <alignment horizontal="center"/>
    </xf>
    <xf numFmtId="43" fontId="3" fillId="0" borderId="0" xfId="0" applyNumberFormat="1" applyFont="1"/>
    <xf numFmtId="43" fontId="4" fillId="0" borderId="13" xfId="1" quotePrefix="1" applyFont="1" applyBorder="1" applyAlignment="1">
      <alignment horizontal="left"/>
    </xf>
    <xf numFmtId="43" fontId="7" fillId="0" borderId="13" xfId="1" applyFont="1" applyBorder="1" applyAlignment="1"/>
    <xf numFmtId="0" fontId="2" fillId="0" borderId="0" xfId="0" applyFont="1" applyFill="1" applyBorder="1" applyAlignment="1">
      <alignment horizontal="left" vertical="center"/>
    </xf>
    <xf numFmtId="43" fontId="3" fillId="2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4" fillId="0" borderId="14" xfId="1" applyFont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17" fontId="4" fillId="0" borderId="14" xfId="1" applyNumberFormat="1" applyFont="1" applyBorder="1" applyAlignment="1">
      <alignment horizontal="center" vertical="center"/>
    </xf>
    <xf numFmtId="43" fontId="4" fillId="0" borderId="13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10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center"/>
    </xf>
    <xf numFmtId="4" fontId="10" fillId="3" borderId="0" xfId="0" applyNumberFormat="1" applyFont="1" applyFill="1" applyAlignment="1">
      <alignment vertical="center"/>
    </xf>
    <xf numFmtId="43" fontId="4" fillId="0" borderId="0" xfId="1" quotePrefix="1" applyFont="1" applyBorder="1" applyAlignment="1">
      <alignment horizontal="left"/>
    </xf>
    <xf numFmtId="43" fontId="4" fillId="0" borderId="4" xfId="1" applyFont="1" applyBorder="1" applyAlignment="1">
      <alignment horizontal="center"/>
    </xf>
    <xf numFmtId="43" fontId="4" fillId="0" borderId="4" xfId="1" applyFont="1" applyBorder="1"/>
    <xf numFmtId="17" fontId="4" fillId="0" borderId="4" xfId="0" applyNumberFormat="1" applyFont="1" applyBorder="1" applyAlignment="1">
      <alignment horizontal="center"/>
    </xf>
    <xf numFmtId="43" fontId="4" fillId="0" borderId="16" xfId="1" applyFont="1" applyBorder="1"/>
    <xf numFmtId="0" fontId="3" fillId="0" borderId="14" xfId="0" applyFont="1" applyBorder="1" applyAlignment="1">
      <alignment horizontal="center"/>
    </xf>
    <xf numFmtId="43" fontId="3" fillId="0" borderId="14" xfId="1" applyFont="1" applyBorder="1"/>
    <xf numFmtId="43" fontId="3" fillId="0" borderId="17" xfId="1" applyFont="1" applyBorder="1" applyAlignment="1">
      <alignment horizontal="center"/>
    </xf>
    <xf numFmtId="43" fontId="3" fillId="0" borderId="17" xfId="1" applyFont="1" applyBorder="1"/>
    <xf numFmtId="17" fontId="3" fillId="0" borderId="17" xfId="1" applyNumberFormat="1" applyFont="1" applyBorder="1" applyAlignment="1">
      <alignment horizontal="center"/>
    </xf>
    <xf numFmtId="17" fontId="3" fillId="0" borderId="17" xfId="0" applyNumberFormat="1" applyFont="1" applyBorder="1" applyAlignment="1">
      <alignment horizontal="center"/>
    </xf>
    <xf numFmtId="0" fontId="3" fillId="0" borderId="8" xfId="0" applyFont="1" applyBorder="1"/>
    <xf numFmtId="43" fontId="4" fillId="0" borderId="14" xfId="1" quotePrefix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3" fontId="4" fillId="0" borderId="15" xfId="1" quotePrefix="1" applyFont="1" applyBorder="1" applyAlignment="1">
      <alignment horizontal="left"/>
    </xf>
    <xf numFmtId="43" fontId="3" fillId="0" borderId="17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/>
    <xf numFmtId="49" fontId="8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3" fontId="4" fillId="0" borderId="13" xfId="1" applyFont="1" applyBorder="1" applyAlignment="1">
      <alignment horizontal="center" vertical="center"/>
    </xf>
    <xf numFmtId="17" fontId="4" fillId="0" borderId="13" xfId="1" applyNumberFormat="1" applyFont="1" applyBorder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0"/>
  <sheetViews>
    <sheetView view="pageBreakPreview" topLeftCell="A137" zoomScale="80" zoomScaleNormal="100" zoomScaleSheetLayoutView="80" workbookViewId="0">
      <selection activeCell="L147" sqref="L147"/>
    </sheetView>
  </sheetViews>
  <sheetFormatPr defaultRowHeight="18.75"/>
  <cols>
    <col min="1" max="1" width="11.125" style="43" customWidth="1"/>
    <col min="2" max="2" width="20.75" style="43" customWidth="1"/>
    <col min="3" max="15" width="8.75" style="43" customWidth="1"/>
    <col min="16" max="16384" width="9" style="43"/>
  </cols>
  <sheetData>
    <row r="1" spans="1:15">
      <c r="A1" s="44" t="s">
        <v>0</v>
      </c>
      <c r="B1" s="44" t="s">
        <v>1</v>
      </c>
      <c r="F1" s="77" t="s">
        <v>2</v>
      </c>
      <c r="G1" s="77"/>
      <c r="H1" s="77"/>
      <c r="K1" s="44"/>
      <c r="L1" s="45"/>
      <c r="M1" s="44"/>
      <c r="O1" s="44"/>
    </row>
    <row r="2" spans="1:15">
      <c r="E2" s="44" t="s">
        <v>3</v>
      </c>
      <c r="M2" s="44"/>
      <c r="O2" s="46"/>
    </row>
    <row r="3" spans="1:15">
      <c r="E3" s="44" t="s">
        <v>4</v>
      </c>
    </row>
    <row r="4" spans="1:15">
      <c r="G4" s="44" t="s">
        <v>5</v>
      </c>
    </row>
    <row r="5" spans="1:15">
      <c r="F5" s="44" t="s">
        <v>6</v>
      </c>
    </row>
    <row r="6" spans="1:15">
      <c r="A6" s="44" t="s">
        <v>7</v>
      </c>
      <c r="C6" s="47" t="s">
        <v>8</v>
      </c>
      <c r="D6" s="47" t="s">
        <v>9</v>
      </c>
      <c r="E6" s="47" t="s">
        <v>10</v>
      </c>
      <c r="F6" s="47" t="s">
        <v>11</v>
      </c>
      <c r="G6" s="47" t="s">
        <v>12</v>
      </c>
      <c r="H6" s="47" t="s">
        <v>13</v>
      </c>
      <c r="I6" s="47" t="s">
        <v>14</v>
      </c>
      <c r="J6" s="47" t="s">
        <v>15</v>
      </c>
      <c r="K6" s="47" t="s">
        <v>16</v>
      </c>
      <c r="L6" s="47" t="s">
        <v>17</v>
      </c>
      <c r="M6" s="47" t="s">
        <v>18</v>
      </c>
      <c r="N6" s="47" t="s">
        <v>19</v>
      </c>
      <c r="O6" s="47" t="s">
        <v>20</v>
      </c>
    </row>
    <row r="7" spans="1:15">
      <c r="A7" s="48" t="s">
        <v>21</v>
      </c>
    </row>
    <row r="8" spans="1:15">
      <c r="A8" s="44" t="s">
        <v>22</v>
      </c>
    </row>
    <row r="9" spans="1:15">
      <c r="A9" s="44" t="s">
        <v>23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116.9</v>
      </c>
      <c r="N9" s="49">
        <v>110.8</v>
      </c>
      <c r="O9" s="49">
        <v>227.7</v>
      </c>
    </row>
    <row r="10" spans="1:15">
      <c r="A10" s="44" t="s">
        <v>24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50">
        <v>101.65</v>
      </c>
      <c r="N10" s="50">
        <v>101.65</v>
      </c>
      <c r="O10" s="49">
        <v>203.3</v>
      </c>
    </row>
    <row r="11" spans="1:15">
      <c r="A11" s="44" t="s">
        <v>25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50">
        <v>729.85</v>
      </c>
      <c r="N11" s="50">
        <v>644.46</v>
      </c>
      <c r="O11" s="51">
        <v>1374.31</v>
      </c>
    </row>
    <row r="12" spans="1:15">
      <c r="A12" s="44" t="s">
        <v>26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50">
        <v>171.79</v>
      </c>
      <c r="N12" s="49">
        <v>129.1</v>
      </c>
      <c r="O12" s="50">
        <v>300.89</v>
      </c>
    </row>
    <row r="13" spans="1:15" s="52" customFormat="1">
      <c r="A13" s="48" t="s">
        <v>27</v>
      </c>
      <c r="C13" s="53">
        <f t="shared" ref="C13:N13" si="0">SUM(C9:C12)</f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1120.19</v>
      </c>
      <c r="N13" s="53">
        <f t="shared" si="0"/>
        <v>986.0100000000001</v>
      </c>
      <c r="O13" s="53">
        <f>SUM(O9:O12)</f>
        <v>2106.1999999999998</v>
      </c>
    </row>
    <row r="14" spans="1:15" s="52" customFormat="1">
      <c r="A14" s="48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4"/>
      <c r="N14" s="55"/>
      <c r="O14" s="53"/>
    </row>
    <row r="15" spans="1:15">
      <c r="A15" s="44" t="s">
        <v>28</v>
      </c>
      <c r="B15" s="44" t="s">
        <v>29</v>
      </c>
    </row>
    <row r="16" spans="1:15">
      <c r="A16" s="44" t="s">
        <v>30</v>
      </c>
      <c r="B16" s="44" t="s">
        <v>31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50">
        <v>101.65</v>
      </c>
      <c r="N16" s="50">
        <v>101.65</v>
      </c>
      <c r="O16" s="49">
        <v>203.3</v>
      </c>
    </row>
    <row r="17" spans="1:15">
      <c r="A17" s="44" t="s">
        <v>32</v>
      </c>
      <c r="B17" s="44" t="s">
        <v>31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50">
        <v>101.65</v>
      </c>
      <c r="N17" s="50">
        <v>101.65</v>
      </c>
      <c r="O17" s="49">
        <v>203.3</v>
      </c>
    </row>
    <row r="18" spans="1:15">
      <c r="A18" s="44" t="s">
        <v>33</v>
      </c>
      <c r="B18" s="44" t="s">
        <v>34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50">
        <v>143.91999999999999</v>
      </c>
      <c r="N18" s="50">
        <v>132.68</v>
      </c>
      <c r="O18" s="49">
        <v>276.60000000000002</v>
      </c>
    </row>
    <row r="19" spans="1:15">
      <c r="A19" s="44" t="s">
        <v>35</v>
      </c>
      <c r="B19" s="44" t="s">
        <v>34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50">
        <v>135.88999999999999</v>
      </c>
      <c r="N19" s="50">
        <v>142.31</v>
      </c>
      <c r="O19" s="49">
        <v>278.2</v>
      </c>
    </row>
    <row r="20" spans="1:15">
      <c r="A20" s="44" t="s">
        <v>36</v>
      </c>
      <c r="B20" s="44" t="s">
        <v>34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12934.7</v>
      </c>
      <c r="N20" s="51">
        <v>12918.65</v>
      </c>
      <c r="O20" s="51">
        <v>25853.35</v>
      </c>
    </row>
    <row r="21" spans="1:15">
      <c r="A21" s="44" t="s">
        <v>37</v>
      </c>
      <c r="B21" s="44" t="s">
        <v>34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50">
        <v>222.03</v>
      </c>
      <c r="N21" s="50">
        <v>164.78</v>
      </c>
      <c r="O21" s="50">
        <v>386.81</v>
      </c>
    </row>
    <row r="22" spans="1:15">
      <c r="A22" s="44" t="s">
        <v>38</v>
      </c>
      <c r="B22" s="44" t="s">
        <v>34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107</v>
      </c>
      <c r="N22" s="49">
        <v>107</v>
      </c>
      <c r="O22" s="49">
        <v>214</v>
      </c>
    </row>
    <row r="23" spans="1:15">
      <c r="A23" s="44" t="s">
        <v>39</v>
      </c>
      <c r="B23" s="44" t="s">
        <v>34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50">
        <v>108.07</v>
      </c>
      <c r="N23" s="50">
        <v>111.28</v>
      </c>
      <c r="O23" s="50">
        <v>219.35</v>
      </c>
    </row>
    <row r="24" spans="1:15">
      <c r="A24" s="44" t="s">
        <v>40</v>
      </c>
      <c r="B24" s="44" t="s">
        <v>34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50">
        <v>218.82</v>
      </c>
      <c r="N24" s="50">
        <v>226.31</v>
      </c>
      <c r="O24" s="50">
        <v>445.13</v>
      </c>
    </row>
    <row r="25" spans="1:15">
      <c r="A25" s="44" t="s">
        <v>41</v>
      </c>
      <c r="B25" s="44" t="s">
        <v>34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0</v>
      </c>
      <c r="M25" s="50">
        <v>238.61</v>
      </c>
      <c r="N25" s="50">
        <v>273.92</v>
      </c>
      <c r="O25" s="50">
        <v>512.53</v>
      </c>
    </row>
    <row r="26" spans="1:15">
      <c r="A26" s="44" t="s">
        <v>42</v>
      </c>
      <c r="B26" s="44" t="s">
        <v>34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107</v>
      </c>
      <c r="N26" s="49">
        <v>107</v>
      </c>
      <c r="O26" s="49">
        <v>214</v>
      </c>
    </row>
    <row r="27" spans="1:15">
      <c r="A27" s="44" t="s">
        <v>43</v>
      </c>
      <c r="B27" s="44" t="s">
        <v>34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50">
        <v>112.35</v>
      </c>
      <c r="N27" s="50">
        <v>121.45</v>
      </c>
      <c r="O27" s="49">
        <v>233.8</v>
      </c>
    </row>
    <row r="28" spans="1:15">
      <c r="A28" s="44" t="s">
        <v>44</v>
      </c>
      <c r="B28" s="44" t="s">
        <v>34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50">
        <v>175.48</v>
      </c>
      <c r="N28" s="50">
        <v>148.72999999999999</v>
      </c>
      <c r="O28" s="50">
        <v>324.20999999999998</v>
      </c>
    </row>
    <row r="29" spans="1:15">
      <c r="A29" s="44" t="s">
        <v>45</v>
      </c>
      <c r="B29" s="44" t="s">
        <v>34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50">
        <v>135.88999999999999</v>
      </c>
      <c r="N29" s="49">
        <v>160.5</v>
      </c>
      <c r="O29" s="50">
        <v>296.39</v>
      </c>
    </row>
    <row r="30" spans="1:15">
      <c r="A30" s="44" t="s">
        <v>46</v>
      </c>
      <c r="B30" s="44" t="s">
        <v>34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50">
        <v>111.82</v>
      </c>
      <c r="N30" s="50">
        <v>110.21</v>
      </c>
      <c r="O30" s="50">
        <v>222.03</v>
      </c>
    </row>
    <row r="31" spans="1:15">
      <c r="A31" s="44" t="s">
        <v>47</v>
      </c>
      <c r="B31" s="44" t="s">
        <v>34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50">
        <v>157.83000000000001</v>
      </c>
      <c r="N31" s="50">
        <v>148.72999999999999</v>
      </c>
      <c r="O31" s="50">
        <v>306.56</v>
      </c>
    </row>
    <row r="32" spans="1:15">
      <c r="A32" s="44" t="s">
        <v>48</v>
      </c>
      <c r="B32" s="44" t="s">
        <v>34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107</v>
      </c>
      <c r="N32" s="49">
        <v>107</v>
      </c>
      <c r="O32" s="49">
        <v>214</v>
      </c>
    </row>
    <row r="33" spans="1:15">
      <c r="A33" s="44" t="s">
        <v>49</v>
      </c>
      <c r="B33" s="44" t="s">
        <v>34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107</v>
      </c>
      <c r="N33" s="49">
        <v>107</v>
      </c>
      <c r="O33" s="49">
        <v>214</v>
      </c>
    </row>
    <row r="34" spans="1:15">
      <c r="A34" s="44" t="s">
        <v>50</v>
      </c>
      <c r="B34" s="44" t="s">
        <v>34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158.9</v>
      </c>
      <c r="N34" s="50">
        <v>171.74</v>
      </c>
      <c r="O34" s="50">
        <v>330.64</v>
      </c>
    </row>
    <row r="35" spans="1:15">
      <c r="A35" s="44" t="s">
        <v>51</v>
      </c>
      <c r="B35" s="44" t="s">
        <v>34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107</v>
      </c>
      <c r="N35" s="49">
        <v>107</v>
      </c>
      <c r="O35" s="49">
        <v>214</v>
      </c>
    </row>
    <row r="36" spans="1:15">
      <c r="A36" s="44" t="s">
        <v>52</v>
      </c>
      <c r="B36" s="44" t="s">
        <v>34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107</v>
      </c>
      <c r="N36" s="49">
        <v>107</v>
      </c>
      <c r="O36" s="49">
        <v>214</v>
      </c>
    </row>
    <row r="37" spans="1:15">
      <c r="A37" s="44" t="s">
        <v>53</v>
      </c>
      <c r="B37" s="44" t="s">
        <v>34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107</v>
      </c>
      <c r="N37" s="50">
        <v>108.61</v>
      </c>
      <c r="O37" s="50">
        <v>215.61</v>
      </c>
    </row>
    <row r="38" spans="1:15">
      <c r="A38" s="44" t="s">
        <v>54</v>
      </c>
      <c r="B38" s="44" t="s">
        <v>34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107</v>
      </c>
      <c r="N38" s="50">
        <v>111.82</v>
      </c>
      <c r="O38" s="50">
        <v>218.82</v>
      </c>
    </row>
    <row r="39" spans="1:15">
      <c r="A39" s="44" t="s">
        <v>55</v>
      </c>
      <c r="B39" s="44" t="s">
        <v>34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107</v>
      </c>
      <c r="N39" s="49">
        <v>107</v>
      </c>
      <c r="O39" s="49">
        <v>214</v>
      </c>
    </row>
    <row r="40" spans="1:15">
      <c r="A40" s="44" t="s">
        <v>56</v>
      </c>
      <c r="B40" s="44" t="s">
        <v>34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107</v>
      </c>
      <c r="N40" s="49">
        <v>107</v>
      </c>
      <c r="O40" s="49">
        <v>214</v>
      </c>
    </row>
    <row r="41" spans="1:15">
      <c r="A41" s="44" t="s">
        <v>57</v>
      </c>
      <c r="B41" s="44" t="s">
        <v>34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0">
        <v>113.42</v>
      </c>
      <c r="N41" s="49">
        <v>116.1</v>
      </c>
      <c r="O41" s="50">
        <v>229.52</v>
      </c>
    </row>
    <row r="42" spans="1:15">
      <c r="A42" s="44" t="s">
        <v>58</v>
      </c>
      <c r="B42" s="44" t="s">
        <v>34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107</v>
      </c>
      <c r="N42" s="49">
        <v>107</v>
      </c>
      <c r="O42" s="49">
        <v>214</v>
      </c>
    </row>
    <row r="43" spans="1:15">
      <c r="A43" s="44" t="s">
        <v>59</v>
      </c>
      <c r="B43" s="44" t="s">
        <v>34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107</v>
      </c>
      <c r="N43" s="49">
        <v>107</v>
      </c>
      <c r="O43" s="49">
        <v>214</v>
      </c>
    </row>
    <row r="44" spans="1:15">
      <c r="A44" s="44" t="s">
        <v>60</v>
      </c>
      <c r="B44" s="44" t="s">
        <v>34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107</v>
      </c>
      <c r="N44" s="49">
        <v>107</v>
      </c>
      <c r="O44" s="49">
        <v>214</v>
      </c>
    </row>
    <row r="45" spans="1:15">
      <c r="A45" s="44" t="s">
        <v>61</v>
      </c>
      <c r="B45" s="44" t="s">
        <v>34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107</v>
      </c>
      <c r="N45" s="50">
        <v>110.21</v>
      </c>
      <c r="O45" s="50">
        <v>217.21</v>
      </c>
    </row>
    <row r="46" spans="1:15">
      <c r="A46" s="44" t="s">
        <v>62</v>
      </c>
      <c r="B46" s="44" t="s">
        <v>34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0">
        <v>144.99</v>
      </c>
      <c r="N46" s="49">
        <v>137.5</v>
      </c>
      <c r="O46" s="50">
        <v>282.49</v>
      </c>
    </row>
    <row r="47" spans="1:15">
      <c r="A47" s="44" t="s">
        <v>63</v>
      </c>
      <c r="B47" s="44" t="s">
        <v>34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107</v>
      </c>
      <c r="N47" s="49">
        <v>107</v>
      </c>
      <c r="O47" s="49">
        <v>214</v>
      </c>
    </row>
    <row r="48" spans="1:15">
      <c r="A48" s="44" t="s">
        <v>64</v>
      </c>
      <c r="B48" s="44" t="s">
        <v>34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0">
        <v>121.45</v>
      </c>
      <c r="N48" s="50">
        <v>121.45</v>
      </c>
      <c r="O48" s="49">
        <v>242.9</v>
      </c>
    </row>
    <row r="49" spans="1:15">
      <c r="A49" s="44" t="s">
        <v>65</v>
      </c>
      <c r="B49" s="44" t="s">
        <v>34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107</v>
      </c>
      <c r="N49" s="49">
        <v>107</v>
      </c>
      <c r="O49" s="49">
        <v>214</v>
      </c>
    </row>
    <row r="50" spans="1:15">
      <c r="A50" s="44" t="s">
        <v>66</v>
      </c>
      <c r="B50" s="44" t="s">
        <v>34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107</v>
      </c>
      <c r="N50" s="49">
        <v>107</v>
      </c>
      <c r="O50" s="49">
        <v>214</v>
      </c>
    </row>
    <row r="51" spans="1:15">
      <c r="A51" s="44" t="s">
        <v>67</v>
      </c>
      <c r="B51" s="44" t="s">
        <v>34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0">
        <v>140.16999999999999</v>
      </c>
      <c r="N51" s="50">
        <v>112.35</v>
      </c>
      <c r="O51" s="50">
        <v>252.52</v>
      </c>
    </row>
    <row r="52" spans="1:15">
      <c r="A52" s="44" t="s">
        <v>68</v>
      </c>
      <c r="B52" s="44" t="s">
        <v>34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107</v>
      </c>
      <c r="N52" s="50">
        <v>111.28</v>
      </c>
      <c r="O52" s="50">
        <v>218.28</v>
      </c>
    </row>
    <row r="53" spans="1:15">
      <c r="A53" s="44" t="s">
        <v>69</v>
      </c>
      <c r="B53" s="44" t="s">
        <v>34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107</v>
      </c>
      <c r="N53" s="49">
        <v>107</v>
      </c>
      <c r="O53" s="49">
        <v>214</v>
      </c>
    </row>
    <row r="54" spans="1:15">
      <c r="A54" s="44" t="s">
        <v>70</v>
      </c>
      <c r="B54" s="44" t="s">
        <v>34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49">
        <v>107</v>
      </c>
      <c r="N54" s="49">
        <v>107</v>
      </c>
      <c r="O54" s="49">
        <v>214</v>
      </c>
    </row>
    <row r="55" spans="1:15">
      <c r="A55" s="44" t="s">
        <v>71</v>
      </c>
      <c r="B55" s="44" t="s">
        <v>34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107</v>
      </c>
      <c r="N55" s="49">
        <v>107</v>
      </c>
      <c r="O55" s="49">
        <v>214</v>
      </c>
    </row>
    <row r="56" spans="1:15">
      <c r="A56" s="44" t="s">
        <v>72</v>
      </c>
      <c r="B56" s="44" t="s">
        <v>34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50">
        <v>127.33</v>
      </c>
      <c r="N56" s="50">
        <v>126.26</v>
      </c>
      <c r="O56" s="50">
        <v>253.59</v>
      </c>
    </row>
    <row r="57" spans="1:15">
      <c r="A57" s="44" t="s">
        <v>73</v>
      </c>
      <c r="B57" s="44" t="s">
        <v>34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0">
        <v>235.94</v>
      </c>
      <c r="N57" s="50">
        <v>126.26</v>
      </c>
      <c r="O57" s="49">
        <v>362.2</v>
      </c>
    </row>
    <row r="58" spans="1:15">
      <c r="A58" s="44" t="s">
        <v>74</v>
      </c>
      <c r="B58" s="44" t="s">
        <v>34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49">
        <v>107</v>
      </c>
      <c r="N58" s="49">
        <v>107</v>
      </c>
      <c r="O58" s="49">
        <v>214</v>
      </c>
    </row>
    <row r="59" spans="1:15">
      <c r="A59" s="44" t="s">
        <v>75</v>
      </c>
      <c r="B59" s="44" t="s">
        <v>34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107</v>
      </c>
      <c r="N59" s="49">
        <v>107</v>
      </c>
      <c r="O59" s="49">
        <v>214</v>
      </c>
    </row>
    <row r="60" spans="1:15">
      <c r="A60" s="44" t="s">
        <v>76</v>
      </c>
      <c r="B60" s="44" t="s">
        <v>34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50">
        <v>153.55000000000001</v>
      </c>
      <c r="N60" s="50">
        <v>109.14</v>
      </c>
      <c r="O60" s="50">
        <v>262.69</v>
      </c>
    </row>
    <row r="61" spans="1:15">
      <c r="A61" s="44" t="s">
        <v>77</v>
      </c>
      <c r="B61" s="44" t="s">
        <v>34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107</v>
      </c>
      <c r="N61" s="49">
        <v>107</v>
      </c>
      <c r="O61" s="49">
        <v>214</v>
      </c>
    </row>
    <row r="62" spans="1:15">
      <c r="A62" s="44" t="s">
        <v>78</v>
      </c>
      <c r="B62" s="44" t="s">
        <v>34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107</v>
      </c>
      <c r="N62" s="49">
        <v>107</v>
      </c>
      <c r="O62" s="49">
        <v>214</v>
      </c>
    </row>
    <row r="63" spans="1:15">
      <c r="A63" s="44" t="s">
        <v>79</v>
      </c>
      <c r="B63" s="44" t="s">
        <v>34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49">
        <v>107</v>
      </c>
      <c r="N63" s="50">
        <v>111.28</v>
      </c>
      <c r="O63" s="50">
        <v>218.28</v>
      </c>
    </row>
    <row r="64" spans="1:15">
      <c r="A64" s="44" t="s">
        <v>80</v>
      </c>
      <c r="B64" s="44" t="s">
        <v>34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0">
        <v>126.26</v>
      </c>
      <c r="N64" s="50">
        <v>136.43</v>
      </c>
      <c r="O64" s="50">
        <v>262.69</v>
      </c>
    </row>
    <row r="65" spans="1:15">
      <c r="A65" s="44" t="s">
        <v>81</v>
      </c>
      <c r="B65" s="44" t="s">
        <v>34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107</v>
      </c>
      <c r="N65" s="49">
        <v>107</v>
      </c>
      <c r="O65" s="49">
        <v>214</v>
      </c>
    </row>
    <row r="66" spans="1:15">
      <c r="A66" s="44" t="s">
        <v>82</v>
      </c>
      <c r="B66" s="44" t="s">
        <v>34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107</v>
      </c>
      <c r="N66" s="49">
        <v>107</v>
      </c>
      <c r="O66" s="49">
        <v>214</v>
      </c>
    </row>
    <row r="67" spans="1:15">
      <c r="A67" s="44" t="s">
        <v>83</v>
      </c>
      <c r="B67" s="44" t="s">
        <v>34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0">
        <v>132.68</v>
      </c>
      <c r="N67" s="50">
        <v>131.61000000000001</v>
      </c>
      <c r="O67" s="50">
        <v>264.29000000000002</v>
      </c>
    </row>
    <row r="68" spans="1:15">
      <c r="A68" s="44" t="s">
        <v>84</v>
      </c>
      <c r="B68" s="44" t="s">
        <v>34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0">
        <v>445.66</v>
      </c>
      <c r="N68" s="50">
        <v>368.62</v>
      </c>
      <c r="O68" s="50">
        <v>814.28</v>
      </c>
    </row>
    <row r="69" spans="1:15">
      <c r="A69" s="44" t="s">
        <v>85</v>
      </c>
      <c r="B69" s="44" t="s">
        <v>34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49">
        <v>107</v>
      </c>
      <c r="N69" s="49">
        <v>107</v>
      </c>
      <c r="O69" s="49">
        <v>214</v>
      </c>
    </row>
    <row r="70" spans="1:15">
      <c r="A70" s="44" t="s">
        <v>86</v>
      </c>
      <c r="B70" s="44" t="s">
        <v>34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0">
        <v>125.19</v>
      </c>
      <c r="N70" s="50">
        <v>154.08000000000001</v>
      </c>
      <c r="O70" s="50">
        <v>279.27</v>
      </c>
    </row>
    <row r="71" spans="1:15">
      <c r="A71" s="44" t="s">
        <v>87</v>
      </c>
      <c r="B71" s="44" t="s">
        <v>34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107</v>
      </c>
      <c r="N71" s="49">
        <v>107</v>
      </c>
      <c r="O71" s="49">
        <v>214</v>
      </c>
    </row>
    <row r="72" spans="1:15">
      <c r="A72" s="44" t="s">
        <v>88</v>
      </c>
      <c r="B72" s="44" t="s">
        <v>34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107</v>
      </c>
      <c r="N72" s="49">
        <v>107</v>
      </c>
      <c r="O72" s="49">
        <v>214</v>
      </c>
    </row>
    <row r="73" spans="1:15">
      <c r="A73" s="44" t="s">
        <v>89</v>
      </c>
      <c r="B73" s="44" t="s">
        <v>34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107</v>
      </c>
      <c r="N73" s="49">
        <v>107</v>
      </c>
      <c r="O73" s="49">
        <v>214</v>
      </c>
    </row>
    <row r="74" spans="1:15">
      <c r="A74" s="44" t="s">
        <v>90</v>
      </c>
      <c r="B74" s="44" t="s">
        <v>34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107</v>
      </c>
      <c r="N74" s="49">
        <v>107</v>
      </c>
      <c r="O74" s="49">
        <v>214</v>
      </c>
    </row>
    <row r="75" spans="1:15">
      <c r="A75" s="44" t="s">
        <v>91</v>
      </c>
      <c r="B75" s="44" t="s">
        <v>34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0">
        <v>230.59</v>
      </c>
      <c r="N75" s="50">
        <v>202.23</v>
      </c>
      <c r="O75" s="50">
        <v>432.82</v>
      </c>
    </row>
    <row r="76" spans="1:15">
      <c r="A76" s="44" t="s">
        <v>92</v>
      </c>
      <c r="B76" s="44" t="s">
        <v>34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107</v>
      </c>
      <c r="N76" s="49">
        <v>107</v>
      </c>
      <c r="O76" s="49">
        <v>214</v>
      </c>
    </row>
    <row r="77" spans="1:15">
      <c r="A77" s="44" t="s">
        <v>93</v>
      </c>
      <c r="B77" s="44" t="s">
        <v>34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0">
        <v>130.01</v>
      </c>
      <c r="N77" s="50">
        <v>131.61000000000001</v>
      </c>
      <c r="O77" s="50">
        <v>261.62</v>
      </c>
    </row>
    <row r="78" spans="1:15">
      <c r="A78" s="44" t="s">
        <v>94</v>
      </c>
      <c r="B78" s="44" t="s">
        <v>34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107</v>
      </c>
      <c r="N78" s="49">
        <v>107</v>
      </c>
      <c r="O78" s="49">
        <v>214</v>
      </c>
    </row>
    <row r="79" spans="1:15">
      <c r="A79" s="44" t="s">
        <v>95</v>
      </c>
      <c r="B79" s="44" t="s">
        <v>34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107</v>
      </c>
      <c r="N79" s="49">
        <v>107</v>
      </c>
      <c r="O79" s="49">
        <v>214</v>
      </c>
    </row>
    <row r="80" spans="1:15">
      <c r="A80" s="44" t="s">
        <v>96</v>
      </c>
      <c r="B80" s="44" t="s">
        <v>34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0">
        <v>108.61</v>
      </c>
      <c r="N80" s="50">
        <v>110.21</v>
      </c>
      <c r="O80" s="50">
        <v>218.82</v>
      </c>
    </row>
    <row r="81" spans="1:15">
      <c r="A81" s="44" t="s">
        <v>97</v>
      </c>
      <c r="B81" s="44" t="s">
        <v>34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0">
        <v>108.61</v>
      </c>
      <c r="N81" s="49">
        <v>107</v>
      </c>
      <c r="O81" s="50">
        <v>215.61</v>
      </c>
    </row>
    <row r="82" spans="1:15">
      <c r="A82" s="44" t="s">
        <v>98</v>
      </c>
      <c r="B82" s="44" t="s">
        <v>34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0">
        <v>209.19</v>
      </c>
      <c r="N82" s="50">
        <v>165.85</v>
      </c>
      <c r="O82" s="50">
        <v>375.04</v>
      </c>
    </row>
    <row r="83" spans="1:15">
      <c r="A83" s="44" t="s">
        <v>99</v>
      </c>
      <c r="B83" s="44" t="s">
        <v>34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107</v>
      </c>
      <c r="N83" s="49">
        <v>107</v>
      </c>
      <c r="O83" s="49">
        <v>214</v>
      </c>
    </row>
    <row r="84" spans="1:15">
      <c r="A84" s="44" t="s">
        <v>100</v>
      </c>
      <c r="B84" s="44" t="s">
        <v>34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107</v>
      </c>
      <c r="N84" s="49">
        <v>107</v>
      </c>
      <c r="O84" s="49">
        <v>214</v>
      </c>
    </row>
    <row r="85" spans="1:15">
      <c r="A85" s="44" t="s">
        <v>101</v>
      </c>
      <c r="B85" s="44" t="s">
        <v>34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107</v>
      </c>
      <c r="N85" s="49">
        <v>107</v>
      </c>
      <c r="O85" s="49">
        <v>214</v>
      </c>
    </row>
    <row r="86" spans="1:15">
      <c r="A86" s="44" t="s">
        <v>102</v>
      </c>
      <c r="B86" s="44" t="s">
        <v>34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50">
        <v>302.27999999999997</v>
      </c>
      <c r="N86" s="50">
        <v>287.83</v>
      </c>
      <c r="O86" s="50">
        <v>590.11</v>
      </c>
    </row>
    <row r="87" spans="1:15">
      <c r="A87" s="44" t="s">
        <v>103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50">
        <v>208.65</v>
      </c>
      <c r="N87" s="50">
        <v>229.52</v>
      </c>
      <c r="O87" s="50">
        <v>438.17</v>
      </c>
    </row>
    <row r="88" spans="1:15">
      <c r="A88" s="44" t="s">
        <v>104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49">
        <v>0</v>
      </c>
      <c r="M88" s="50">
        <v>221.49</v>
      </c>
      <c r="N88" s="50">
        <v>228.98</v>
      </c>
      <c r="O88" s="50">
        <v>450.47</v>
      </c>
    </row>
    <row r="89" spans="1:15" s="52" customFormat="1">
      <c r="A89" s="48" t="s">
        <v>105</v>
      </c>
      <c r="C89" s="53">
        <f t="shared" ref="C89:N89" si="1">SUM(C16:C88)</f>
        <v>0</v>
      </c>
      <c r="D89" s="53">
        <f t="shared" si="1"/>
        <v>0</v>
      </c>
      <c r="E89" s="53">
        <f t="shared" si="1"/>
        <v>0</v>
      </c>
      <c r="F89" s="53">
        <f t="shared" si="1"/>
        <v>0</v>
      </c>
      <c r="G89" s="53">
        <f t="shared" si="1"/>
        <v>0</v>
      </c>
      <c r="H89" s="53">
        <f t="shared" si="1"/>
        <v>0</v>
      </c>
      <c r="I89" s="53">
        <f t="shared" si="1"/>
        <v>0</v>
      </c>
      <c r="J89" s="53">
        <f t="shared" si="1"/>
        <v>0</v>
      </c>
      <c r="K89" s="53">
        <f t="shared" si="1"/>
        <v>0</v>
      </c>
      <c r="L89" s="53">
        <f t="shared" si="1"/>
        <v>0</v>
      </c>
      <c r="M89" s="53">
        <f t="shared" si="1"/>
        <v>22616.679999999997</v>
      </c>
      <c r="N89" s="53">
        <f t="shared" si="1"/>
        <v>22328.819999999996</v>
      </c>
      <c r="O89" s="53">
        <f>SUM(O16:O88)</f>
        <v>44945.499999999985</v>
      </c>
    </row>
    <row r="90" spans="1:15" s="52" customFormat="1">
      <c r="A90" s="48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4"/>
      <c r="N90" s="54"/>
      <c r="O90" s="53"/>
    </row>
    <row r="91" spans="1:15">
      <c r="A91" s="44" t="s">
        <v>28</v>
      </c>
      <c r="B91" s="44" t="s">
        <v>106</v>
      </c>
    </row>
    <row r="92" spans="1:15">
      <c r="A92" s="44" t="s">
        <v>107</v>
      </c>
      <c r="B92" s="44" t="s">
        <v>108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50">
        <v>467.59</v>
      </c>
      <c r="N92" s="50">
        <v>860.98</v>
      </c>
      <c r="O92" s="51">
        <v>1328.57</v>
      </c>
    </row>
    <row r="93" spans="1:15">
      <c r="A93" s="44" t="s">
        <v>109</v>
      </c>
      <c r="B93" s="44" t="s">
        <v>108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50">
        <v>101.65</v>
      </c>
      <c r="N93" s="50">
        <v>101.65</v>
      </c>
      <c r="O93" s="49">
        <v>203.3</v>
      </c>
    </row>
    <row r="94" spans="1:15">
      <c r="A94" s="44" t="s">
        <v>110</v>
      </c>
      <c r="B94" s="44" t="s">
        <v>108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50">
        <v>101.65</v>
      </c>
      <c r="N94" s="50">
        <v>101.65</v>
      </c>
      <c r="O94" s="49">
        <v>203.3</v>
      </c>
    </row>
    <row r="95" spans="1:15">
      <c r="A95" s="44" t="s">
        <v>111</v>
      </c>
      <c r="B95" s="44" t="s">
        <v>108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49">
        <v>0</v>
      </c>
      <c r="M95" s="50">
        <v>101.65</v>
      </c>
      <c r="N95" s="50">
        <v>101.65</v>
      </c>
      <c r="O95" s="49">
        <v>203.3</v>
      </c>
    </row>
    <row r="96" spans="1:15">
      <c r="A96" s="44" t="s">
        <v>112</v>
      </c>
      <c r="B96" s="44" t="s">
        <v>108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50">
        <v>936.41</v>
      </c>
      <c r="N96" s="49">
        <v>1492.7</v>
      </c>
      <c r="O96" s="51">
        <v>2429.11</v>
      </c>
    </row>
    <row r="97" spans="1:15">
      <c r="A97" s="44" t="s">
        <v>113</v>
      </c>
      <c r="B97" s="44" t="s">
        <v>108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50">
        <v>354.76</v>
      </c>
      <c r="N97" s="50">
        <v>254.13</v>
      </c>
      <c r="O97" s="50">
        <v>608.89</v>
      </c>
    </row>
    <row r="98" spans="1:15">
      <c r="A98" s="44" t="s">
        <v>114</v>
      </c>
      <c r="B98" s="44" t="s">
        <v>108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49">
        <v>0</v>
      </c>
      <c r="M98" s="50">
        <v>101.65</v>
      </c>
      <c r="N98" s="50">
        <v>101.65</v>
      </c>
      <c r="O98" s="49">
        <v>203.3</v>
      </c>
    </row>
    <row r="99" spans="1:15">
      <c r="A99" s="44" t="s">
        <v>115</v>
      </c>
      <c r="B99" s="44" t="s">
        <v>108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49">
        <v>0</v>
      </c>
      <c r="M99" s="50">
        <v>101.65</v>
      </c>
      <c r="N99" s="50">
        <v>101.65</v>
      </c>
      <c r="O99" s="49">
        <v>203.3</v>
      </c>
    </row>
    <row r="100" spans="1:15">
      <c r="A100" s="44" t="s">
        <v>116</v>
      </c>
      <c r="B100" s="44" t="s">
        <v>108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50">
        <v>168.74</v>
      </c>
      <c r="N100" s="50">
        <v>193.14</v>
      </c>
      <c r="O100" s="50">
        <v>361.88</v>
      </c>
    </row>
    <row r="101" spans="1:15">
      <c r="A101" s="44" t="s">
        <v>117</v>
      </c>
      <c r="B101" s="44" t="s">
        <v>108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49">
        <v>0</v>
      </c>
      <c r="M101" s="50">
        <v>531.63</v>
      </c>
      <c r="N101" s="50">
        <v>513.33000000000004</v>
      </c>
      <c r="O101" s="51">
        <v>1044.96</v>
      </c>
    </row>
    <row r="102" spans="1:15">
      <c r="A102" s="44" t="s">
        <v>118</v>
      </c>
      <c r="B102" s="44" t="s">
        <v>108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49">
        <v>0</v>
      </c>
      <c r="J102" s="49">
        <v>0</v>
      </c>
      <c r="K102" s="49">
        <v>0</v>
      </c>
      <c r="L102" s="49">
        <v>0</v>
      </c>
      <c r="M102" s="50">
        <v>101.65</v>
      </c>
      <c r="N102" s="50">
        <v>101.65</v>
      </c>
      <c r="O102" s="49">
        <v>203.3</v>
      </c>
    </row>
    <row r="103" spans="1:15">
      <c r="A103" s="44" t="s">
        <v>119</v>
      </c>
      <c r="B103" s="44" t="s">
        <v>108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49">
        <v>0</v>
      </c>
      <c r="M103" s="50">
        <v>604.82000000000005</v>
      </c>
      <c r="N103" s="50">
        <v>975.57</v>
      </c>
      <c r="O103" s="51">
        <v>1580.39</v>
      </c>
    </row>
    <row r="104" spans="1:15">
      <c r="A104" s="44" t="s">
        <v>120</v>
      </c>
      <c r="B104" s="44" t="s">
        <v>108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50">
        <v>101.65</v>
      </c>
      <c r="N104" s="50">
        <v>101.65</v>
      </c>
      <c r="O104" s="49">
        <v>203.3</v>
      </c>
    </row>
    <row r="105" spans="1:15">
      <c r="A105" s="44" t="s">
        <v>121</v>
      </c>
      <c r="B105" s="44" t="s">
        <v>108</v>
      </c>
      <c r="C105" s="49">
        <v>0</v>
      </c>
      <c r="D105" s="49">
        <v>0</v>
      </c>
      <c r="E105" s="49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49">
        <v>0</v>
      </c>
      <c r="M105" s="50">
        <v>132.15</v>
      </c>
      <c r="N105" s="50">
        <v>180.94</v>
      </c>
      <c r="O105" s="50">
        <v>313.08999999999997</v>
      </c>
    </row>
    <row r="106" spans="1:15">
      <c r="A106" s="44" t="s">
        <v>122</v>
      </c>
      <c r="B106" s="44" t="s">
        <v>108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50">
        <v>519.42999999999995</v>
      </c>
      <c r="N106" s="50">
        <v>522.48</v>
      </c>
      <c r="O106" s="51">
        <v>1041.9100000000001</v>
      </c>
    </row>
    <row r="107" spans="1:15">
      <c r="A107" s="44" t="s">
        <v>123</v>
      </c>
      <c r="B107" s="44" t="s">
        <v>108</v>
      </c>
      <c r="C107" s="49">
        <v>0</v>
      </c>
      <c r="D107" s="49">
        <v>0</v>
      </c>
      <c r="E107" s="49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50">
        <v>171.79</v>
      </c>
      <c r="N107" s="50">
        <v>101.65</v>
      </c>
      <c r="O107" s="50">
        <v>273.44</v>
      </c>
    </row>
    <row r="108" spans="1:15">
      <c r="A108" s="44" t="s">
        <v>124</v>
      </c>
      <c r="B108" s="44" t="s">
        <v>108</v>
      </c>
      <c r="C108" s="49">
        <v>0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50">
        <v>101.65</v>
      </c>
      <c r="N108" s="50">
        <v>101.65</v>
      </c>
      <c r="O108" s="49">
        <v>203.3</v>
      </c>
    </row>
    <row r="109" spans="1:15">
      <c r="A109" s="44" t="s">
        <v>125</v>
      </c>
      <c r="B109" s="44" t="s">
        <v>108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50">
        <v>101.65</v>
      </c>
      <c r="N109" s="50">
        <v>101.65</v>
      </c>
      <c r="O109" s="49">
        <v>203.3</v>
      </c>
    </row>
    <row r="110" spans="1:15">
      <c r="A110" s="44" t="s">
        <v>126</v>
      </c>
      <c r="B110" s="44" t="s">
        <v>108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49">
        <v>0</v>
      </c>
      <c r="M110" s="50">
        <v>101.65</v>
      </c>
      <c r="N110" s="50">
        <v>101.65</v>
      </c>
      <c r="O110" s="49">
        <v>203.3</v>
      </c>
    </row>
    <row r="111" spans="1:15">
      <c r="A111" s="44" t="s">
        <v>127</v>
      </c>
      <c r="B111" s="44" t="s">
        <v>108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49">
        <v>0</v>
      </c>
      <c r="M111" s="50">
        <v>101.65</v>
      </c>
      <c r="N111" s="50">
        <v>101.65</v>
      </c>
      <c r="O111" s="49">
        <v>203.3</v>
      </c>
    </row>
    <row r="112" spans="1:15">
      <c r="A112" s="44" t="s">
        <v>128</v>
      </c>
      <c r="B112" s="44" t="s">
        <v>108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49">
        <v>0</v>
      </c>
      <c r="L112" s="49">
        <v>0</v>
      </c>
      <c r="M112" s="50">
        <v>119.95</v>
      </c>
      <c r="N112" s="50">
        <v>135.19</v>
      </c>
      <c r="O112" s="50">
        <v>255.14</v>
      </c>
    </row>
    <row r="113" spans="1:15">
      <c r="A113" s="44" t="s">
        <v>129</v>
      </c>
      <c r="B113" s="44" t="s">
        <v>108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49">
        <v>0</v>
      </c>
      <c r="M113" s="50">
        <v>126.05</v>
      </c>
      <c r="N113" s="50">
        <v>141.29</v>
      </c>
      <c r="O113" s="50">
        <v>267.33999999999997</v>
      </c>
    </row>
    <row r="114" spans="1:15">
      <c r="A114" s="44" t="s">
        <v>130</v>
      </c>
      <c r="B114" s="44" t="s">
        <v>108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1059.3</v>
      </c>
      <c r="N114" s="49">
        <v>1059.3</v>
      </c>
      <c r="O114" s="49">
        <v>2118.6</v>
      </c>
    </row>
    <row r="115" spans="1:15">
      <c r="A115" s="44" t="s">
        <v>131</v>
      </c>
      <c r="B115" s="44" t="s">
        <v>108</v>
      </c>
      <c r="C115" s="49">
        <v>0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49">
        <v>0</v>
      </c>
      <c r="M115" s="49">
        <v>1059.3</v>
      </c>
      <c r="N115" s="49">
        <v>1059.3</v>
      </c>
      <c r="O115" s="49">
        <v>2118.6</v>
      </c>
    </row>
    <row r="116" spans="1:15">
      <c r="A116" s="44" t="s">
        <v>132</v>
      </c>
      <c r="B116" s="44" t="s">
        <v>108</v>
      </c>
      <c r="C116" s="49">
        <v>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49">
        <v>0</v>
      </c>
      <c r="M116" s="49">
        <v>1059.3</v>
      </c>
      <c r="N116" s="49">
        <v>1059.3</v>
      </c>
      <c r="O116" s="49">
        <v>2118.6</v>
      </c>
    </row>
    <row r="117" spans="1:15">
      <c r="A117" s="44" t="s">
        <v>133</v>
      </c>
      <c r="B117" s="44" t="s">
        <v>108</v>
      </c>
      <c r="C117" s="49">
        <v>0</v>
      </c>
      <c r="D117" s="49">
        <v>0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49">
        <v>0</v>
      </c>
      <c r="M117" s="49">
        <v>1059.3</v>
      </c>
      <c r="N117" s="49">
        <v>1059.3</v>
      </c>
      <c r="O117" s="49">
        <v>2118.6</v>
      </c>
    </row>
    <row r="118" spans="1:15" s="52" customFormat="1">
      <c r="A118" s="48" t="s">
        <v>134</v>
      </c>
      <c r="C118" s="53">
        <f t="shared" ref="C118:N118" si="2">SUM(C92:C117)</f>
        <v>0</v>
      </c>
      <c r="D118" s="53">
        <f t="shared" si="2"/>
        <v>0</v>
      </c>
      <c r="E118" s="53">
        <f t="shared" si="2"/>
        <v>0</v>
      </c>
      <c r="F118" s="53">
        <f t="shared" si="2"/>
        <v>0</v>
      </c>
      <c r="G118" s="53">
        <f t="shared" si="2"/>
        <v>0</v>
      </c>
      <c r="H118" s="53">
        <f t="shared" si="2"/>
        <v>0</v>
      </c>
      <c r="I118" s="53">
        <f t="shared" si="2"/>
        <v>0</v>
      </c>
      <c r="J118" s="53">
        <f t="shared" si="2"/>
        <v>0</v>
      </c>
      <c r="K118" s="53">
        <f t="shared" si="2"/>
        <v>0</v>
      </c>
      <c r="L118" s="53">
        <f t="shared" si="2"/>
        <v>0</v>
      </c>
      <c r="M118" s="53">
        <f t="shared" si="2"/>
        <v>9488.6699999999983</v>
      </c>
      <c r="N118" s="53">
        <f t="shared" si="2"/>
        <v>10726.749999999996</v>
      </c>
      <c r="O118" s="53">
        <f>SUM(O92:O117)</f>
        <v>20215.419999999995</v>
      </c>
    </row>
    <row r="119" spans="1:15">
      <c r="A119" s="44" t="s">
        <v>135</v>
      </c>
    </row>
    <row r="120" spans="1:15">
      <c r="A120" s="44" t="s">
        <v>136</v>
      </c>
      <c r="C120" s="49">
        <v>0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0</v>
      </c>
      <c r="J120" s="49">
        <v>0</v>
      </c>
      <c r="K120" s="49">
        <v>0</v>
      </c>
      <c r="L120" s="49">
        <v>0</v>
      </c>
      <c r="M120" s="50">
        <v>101.65</v>
      </c>
      <c r="N120" s="50">
        <v>101.65</v>
      </c>
      <c r="O120" s="49">
        <v>203.3</v>
      </c>
    </row>
    <row r="121" spans="1:15">
      <c r="A121" s="44" t="s">
        <v>137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49">
        <v>0</v>
      </c>
      <c r="M121" s="50">
        <v>101.65</v>
      </c>
      <c r="N121" s="50">
        <v>101.65</v>
      </c>
      <c r="O121" s="49">
        <v>203.3</v>
      </c>
    </row>
    <row r="122" spans="1:15">
      <c r="A122" s="44" t="s">
        <v>138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49">
        <v>0</v>
      </c>
      <c r="M122" s="51">
        <v>2344.64</v>
      </c>
      <c r="N122" s="51">
        <v>2116.09</v>
      </c>
      <c r="O122" s="51">
        <v>4460.7299999999996</v>
      </c>
    </row>
    <row r="123" spans="1:15">
      <c r="A123" s="44" t="s">
        <v>139</v>
      </c>
      <c r="C123" s="49">
        <v>0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49">
        <v>0</v>
      </c>
      <c r="M123" s="50">
        <v>101.65</v>
      </c>
      <c r="N123" s="50">
        <v>101.65</v>
      </c>
      <c r="O123" s="49">
        <v>203.3</v>
      </c>
    </row>
    <row r="124" spans="1:15">
      <c r="A124" s="44" t="s">
        <v>140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49">
        <v>0</v>
      </c>
      <c r="M124" s="50">
        <v>101.65</v>
      </c>
      <c r="N124" s="50">
        <v>101.65</v>
      </c>
      <c r="O124" s="49">
        <v>203.3</v>
      </c>
    </row>
    <row r="125" spans="1:15">
      <c r="A125" s="44" t="s">
        <v>141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49">
        <v>0</v>
      </c>
      <c r="M125" s="50">
        <v>101.65</v>
      </c>
      <c r="N125" s="50">
        <v>101.65</v>
      </c>
      <c r="O125" s="49">
        <v>203.3</v>
      </c>
    </row>
    <row r="126" spans="1:15">
      <c r="A126" s="44" t="s">
        <v>142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49">
        <v>0</v>
      </c>
      <c r="M126" s="50">
        <v>691.22</v>
      </c>
      <c r="N126" s="50">
        <v>444.05</v>
      </c>
      <c r="O126" s="51">
        <v>1135.27</v>
      </c>
    </row>
    <row r="127" spans="1:15">
      <c r="A127" s="44" t="s">
        <v>143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49">
        <v>0</v>
      </c>
      <c r="M127" s="49">
        <v>107</v>
      </c>
      <c r="N127" s="49">
        <v>107</v>
      </c>
      <c r="O127" s="49">
        <v>214</v>
      </c>
    </row>
    <row r="128" spans="1:15">
      <c r="A128" s="44" t="s">
        <v>144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49">
        <v>0</v>
      </c>
      <c r="M128" s="49">
        <v>107</v>
      </c>
      <c r="N128" s="49">
        <v>107</v>
      </c>
      <c r="O128" s="49">
        <v>214</v>
      </c>
    </row>
    <row r="129" spans="1:15" s="52" customFormat="1">
      <c r="A129" s="48" t="s">
        <v>145</v>
      </c>
      <c r="C129" s="53">
        <f t="shared" ref="C129:N129" si="3">SUM(C120:C128)</f>
        <v>0</v>
      </c>
      <c r="D129" s="53">
        <f t="shared" si="3"/>
        <v>0</v>
      </c>
      <c r="E129" s="53">
        <f t="shared" si="3"/>
        <v>0</v>
      </c>
      <c r="F129" s="53">
        <f t="shared" si="3"/>
        <v>0</v>
      </c>
      <c r="G129" s="53">
        <f t="shared" si="3"/>
        <v>0</v>
      </c>
      <c r="H129" s="53">
        <f t="shared" si="3"/>
        <v>0</v>
      </c>
      <c r="I129" s="53">
        <f t="shared" si="3"/>
        <v>0</v>
      </c>
      <c r="J129" s="53">
        <f t="shared" si="3"/>
        <v>0</v>
      </c>
      <c r="K129" s="53">
        <f t="shared" si="3"/>
        <v>0</v>
      </c>
      <c r="L129" s="53">
        <f t="shared" si="3"/>
        <v>0</v>
      </c>
      <c r="M129" s="53">
        <f t="shared" si="3"/>
        <v>3758.1100000000006</v>
      </c>
      <c r="N129" s="53">
        <f t="shared" si="3"/>
        <v>3282.3900000000008</v>
      </c>
      <c r="O129" s="53">
        <f>SUM(O120:O128)</f>
        <v>7040.5</v>
      </c>
    </row>
    <row r="130" spans="1:15" s="52" customFormat="1">
      <c r="A130" s="48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4"/>
      <c r="N130" s="54"/>
      <c r="O130" s="53"/>
    </row>
    <row r="131" spans="1:15">
      <c r="A131" s="44" t="s">
        <v>146</v>
      </c>
    </row>
    <row r="132" spans="1:15">
      <c r="A132" s="44" t="s">
        <v>147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49">
        <v>0</v>
      </c>
      <c r="L132" s="49">
        <v>0</v>
      </c>
      <c r="M132" s="50">
        <v>193.14</v>
      </c>
      <c r="N132" s="50">
        <v>217.53</v>
      </c>
      <c r="O132" s="50">
        <v>410.67</v>
      </c>
    </row>
    <row r="133" spans="1:15" s="52" customFormat="1">
      <c r="A133" s="48" t="s">
        <v>148</v>
      </c>
      <c r="C133" s="53">
        <f t="shared" ref="C133" si="4">SUM(C132)</f>
        <v>0</v>
      </c>
      <c r="D133" s="53">
        <f t="shared" ref="D133" si="5">SUM(D132)</f>
        <v>0</v>
      </c>
      <c r="E133" s="53">
        <f t="shared" ref="E133" si="6">SUM(E132)</f>
        <v>0</v>
      </c>
      <c r="F133" s="53">
        <f t="shared" ref="F133" si="7">SUM(F132)</f>
        <v>0</v>
      </c>
      <c r="G133" s="53">
        <f t="shared" ref="G133" si="8">SUM(G132)</f>
        <v>0</v>
      </c>
      <c r="H133" s="53">
        <f t="shared" ref="H133" si="9">SUM(H132)</f>
        <v>0</v>
      </c>
      <c r="I133" s="53">
        <f t="shared" ref="I133" si="10">SUM(I132)</f>
        <v>0</v>
      </c>
      <c r="J133" s="53">
        <f t="shared" ref="J133" si="11">SUM(J132)</f>
        <v>0</v>
      </c>
      <c r="K133" s="53">
        <f t="shared" ref="K133" si="12">SUM(K132)</f>
        <v>0</v>
      </c>
      <c r="L133" s="53">
        <f>SUM(L132)</f>
        <v>0</v>
      </c>
      <c r="M133" s="53">
        <f>SUM(M132)</f>
        <v>193.14</v>
      </c>
      <c r="N133" s="55">
        <f t="shared" ref="N133" si="13">SUM(N132)</f>
        <v>217.53</v>
      </c>
      <c r="O133" s="55">
        <f>SUM(O132)</f>
        <v>410.67</v>
      </c>
    </row>
    <row r="134" spans="1:15" s="52" customFormat="1">
      <c r="A134" s="48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5"/>
      <c r="N134" s="55"/>
      <c r="O134" s="55"/>
    </row>
    <row r="135" spans="1:15">
      <c r="A135" s="44" t="s">
        <v>149</v>
      </c>
    </row>
    <row r="136" spans="1:15">
      <c r="A136" s="44" t="s">
        <v>150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49">
        <v>0</v>
      </c>
      <c r="M136" s="49">
        <v>0</v>
      </c>
      <c r="N136" s="50">
        <v>633.44000000000005</v>
      </c>
      <c r="O136" s="50">
        <v>633.44000000000005</v>
      </c>
    </row>
    <row r="137" spans="1:15" s="52" customFormat="1">
      <c r="A137" s="48" t="s">
        <v>151</v>
      </c>
      <c r="C137" s="53">
        <f t="shared" ref="C137:K137" si="14">SUM(C136)</f>
        <v>0</v>
      </c>
      <c r="D137" s="53">
        <f t="shared" si="14"/>
        <v>0</v>
      </c>
      <c r="E137" s="53">
        <f t="shared" si="14"/>
        <v>0</v>
      </c>
      <c r="F137" s="53">
        <f t="shared" si="14"/>
        <v>0</v>
      </c>
      <c r="G137" s="53">
        <f t="shared" si="14"/>
        <v>0</v>
      </c>
      <c r="H137" s="53">
        <f t="shared" si="14"/>
        <v>0</v>
      </c>
      <c r="I137" s="53">
        <f t="shared" si="14"/>
        <v>0</v>
      </c>
      <c r="J137" s="53">
        <f t="shared" si="14"/>
        <v>0</v>
      </c>
      <c r="K137" s="53">
        <f t="shared" si="14"/>
        <v>0</v>
      </c>
      <c r="L137" s="53">
        <f>SUM(L136)</f>
        <v>0</v>
      </c>
      <c r="M137" s="53">
        <f>SUM(M136)</f>
        <v>0</v>
      </c>
      <c r="N137" s="55">
        <f t="shared" ref="N137" si="15">SUM(N136)</f>
        <v>633.44000000000005</v>
      </c>
      <c r="O137" s="55">
        <f>SUM(O136)</f>
        <v>633.44000000000005</v>
      </c>
    </row>
    <row r="138" spans="1:15" s="52" customFormat="1">
      <c r="A138" s="48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5"/>
      <c r="O138" s="55"/>
    </row>
    <row r="139" spans="1:15">
      <c r="A139" s="44" t="s">
        <v>152</v>
      </c>
    </row>
    <row r="140" spans="1:15">
      <c r="A140" s="44" t="s">
        <v>153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0</v>
      </c>
      <c r="I140" s="49">
        <v>0</v>
      </c>
      <c r="J140" s="49">
        <v>0</v>
      </c>
      <c r="K140" s="49">
        <v>0</v>
      </c>
      <c r="L140" s="49">
        <v>0</v>
      </c>
      <c r="M140" s="49">
        <v>0</v>
      </c>
      <c r="N140" s="50">
        <v>135.88999999999999</v>
      </c>
      <c r="O140" s="50">
        <v>135.88999999999999</v>
      </c>
    </row>
    <row r="141" spans="1:15">
      <c r="A141" s="44" t="s">
        <v>154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49">
        <v>0</v>
      </c>
      <c r="M141" s="49">
        <v>0</v>
      </c>
      <c r="N141" s="50">
        <v>119.84</v>
      </c>
      <c r="O141" s="50">
        <v>119.84</v>
      </c>
    </row>
    <row r="142" spans="1:15">
      <c r="A142" s="44" t="s">
        <v>155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49">
        <v>0</v>
      </c>
      <c r="M142" s="49">
        <v>0</v>
      </c>
      <c r="N142" s="50">
        <v>167.99</v>
      </c>
      <c r="O142" s="50">
        <v>167.99</v>
      </c>
    </row>
    <row r="143" spans="1:15">
      <c r="A143" s="44" t="s">
        <v>156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49">
        <v>0</v>
      </c>
      <c r="M143" s="49">
        <v>0</v>
      </c>
      <c r="N143" s="49">
        <v>845.3</v>
      </c>
      <c r="O143" s="49">
        <v>845.3</v>
      </c>
    </row>
    <row r="144" spans="1:15">
      <c r="A144" s="44" t="s">
        <v>157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49">
        <v>0</v>
      </c>
      <c r="M144" s="49">
        <v>0</v>
      </c>
      <c r="N144" s="51">
        <v>1894.97</v>
      </c>
      <c r="O144" s="51">
        <v>1894.97</v>
      </c>
    </row>
    <row r="145" spans="1:15">
      <c r="A145" s="44" t="s">
        <v>158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49">
        <v>0</v>
      </c>
      <c r="M145" s="49">
        <v>0</v>
      </c>
      <c r="N145" s="50">
        <v>729.74</v>
      </c>
      <c r="O145" s="50">
        <v>729.74</v>
      </c>
    </row>
    <row r="146" spans="1:15">
      <c r="A146" s="44" t="s">
        <v>159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9">
        <v>0</v>
      </c>
      <c r="L146" s="49">
        <v>0</v>
      </c>
      <c r="M146" s="49">
        <v>0</v>
      </c>
      <c r="N146" s="51">
        <v>1426.31</v>
      </c>
      <c r="O146" s="51">
        <v>1426.31</v>
      </c>
    </row>
    <row r="147" spans="1:15">
      <c r="A147" s="44" t="s">
        <v>160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0</v>
      </c>
      <c r="N147" s="49">
        <v>107</v>
      </c>
      <c r="O147" s="49">
        <v>107</v>
      </c>
    </row>
    <row r="148" spans="1:15">
      <c r="A148" s="44" t="s">
        <v>161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  <c r="K148" s="49">
        <v>0</v>
      </c>
      <c r="L148" s="49">
        <v>0</v>
      </c>
      <c r="M148" s="49">
        <v>0</v>
      </c>
      <c r="N148" s="49">
        <v>107</v>
      </c>
      <c r="O148" s="49">
        <v>107</v>
      </c>
    </row>
    <row r="149" spans="1:15">
      <c r="A149" s="44" t="s">
        <v>162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9">
        <v>0</v>
      </c>
      <c r="L149" s="49">
        <v>0</v>
      </c>
      <c r="M149" s="49">
        <v>0</v>
      </c>
      <c r="N149" s="49">
        <v>107</v>
      </c>
      <c r="O149" s="49">
        <v>107</v>
      </c>
    </row>
    <row r="150" spans="1:15">
      <c r="A150" s="44" t="s">
        <v>163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49">
        <v>0</v>
      </c>
      <c r="M150" s="49">
        <v>0</v>
      </c>
      <c r="N150" s="49">
        <v>107</v>
      </c>
      <c r="O150" s="49">
        <v>107</v>
      </c>
    </row>
    <row r="151" spans="1:15">
      <c r="A151" s="44" t="s">
        <v>164</v>
      </c>
      <c r="C151" s="49">
        <v>0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49">
        <v>0</v>
      </c>
      <c r="M151" s="49">
        <v>0</v>
      </c>
      <c r="N151" s="49">
        <v>107</v>
      </c>
      <c r="O151" s="49">
        <v>107</v>
      </c>
    </row>
    <row r="152" spans="1:15">
      <c r="A152" s="44" t="s">
        <v>165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0</v>
      </c>
      <c r="J152" s="49">
        <v>0</v>
      </c>
      <c r="K152" s="49">
        <v>0</v>
      </c>
      <c r="L152" s="49">
        <v>0</v>
      </c>
      <c r="M152" s="49">
        <v>0</v>
      </c>
      <c r="N152" s="49">
        <v>107</v>
      </c>
      <c r="O152" s="49">
        <v>107</v>
      </c>
    </row>
    <row r="153" spans="1:15">
      <c r="A153" s="44" t="s">
        <v>166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0</v>
      </c>
      <c r="L153" s="49">
        <v>0</v>
      </c>
      <c r="M153" s="49">
        <v>0</v>
      </c>
      <c r="N153" s="49">
        <v>139.1</v>
      </c>
      <c r="O153" s="49">
        <v>139.1</v>
      </c>
    </row>
    <row r="154" spans="1:15">
      <c r="A154" s="44" t="s">
        <v>167</v>
      </c>
      <c r="C154" s="49">
        <v>0</v>
      </c>
      <c r="D154" s="49">
        <v>0</v>
      </c>
      <c r="E154" s="49">
        <v>0</v>
      </c>
      <c r="F154" s="49">
        <v>0</v>
      </c>
      <c r="G154" s="49">
        <v>0</v>
      </c>
      <c r="H154" s="49">
        <v>0</v>
      </c>
      <c r="I154" s="49">
        <v>0</v>
      </c>
      <c r="J154" s="49">
        <v>0</v>
      </c>
      <c r="K154" s="49">
        <v>0</v>
      </c>
      <c r="L154" s="49">
        <v>0</v>
      </c>
      <c r="M154" s="49">
        <v>0</v>
      </c>
      <c r="N154" s="50">
        <v>530.72</v>
      </c>
      <c r="O154" s="50">
        <v>530.72</v>
      </c>
    </row>
    <row r="155" spans="1:15">
      <c r="A155" s="44" t="s">
        <v>168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49">
        <v>0</v>
      </c>
      <c r="M155" s="49">
        <v>0</v>
      </c>
      <c r="N155" s="49">
        <v>107</v>
      </c>
      <c r="O155" s="49">
        <v>107</v>
      </c>
    </row>
    <row r="156" spans="1:15" s="52" customFormat="1">
      <c r="A156" s="48" t="s">
        <v>169</v>
      </c>
      <c r="C156" s="53">
        <f t="shared" ref="C156:N156" si="16">SUM(C140:C155)</f>
        <v>0</v>
      </c>
      <c r="D156" s="53">
        <f t="shared" si="16"/>
        <v>0</v>
      </c>
      <c r="E156" s="53">
        <f t="shared" si="16"/>
        <v>0</v>
      </c>
      <c r="F156" s="53">
        <f t="shared" si="16"/>
        <v>0</v>
      </c>
      <c r="G156" s="53">
        <f t="shared" si="16"/>
        <v>0</v>
      </c>
      <c r="H156" s="53">
        <f t="shared" si="16"/>
        <v>0</v>
      </c>
      <c r="I156" s="53">
        <f t="shared" si="16"/>
        <v>0</v>
      </c>
      <c r="J156" s="53">
        <f t="shared" si="16"/>
        <v>0</v>
      </c>
      <c r="K156" s="53">
        <f t="shared" si="16"/>
        <v>0</v>
      </c>
      <c r="L156" s="53">
        <f t="shared" si="16"/>
        <v>0</v>
      </c>
      <c r="M156" s="53">
        <f t="shared" si="16"/>
        <v>0</v>
      </c>
      <c r="N156" s="53">
        <f t="shared" si="16"/>
        <v>6738.86</v>
      </c>
      <c r="O156" s="53">
        <f>SUM(O140:O155)</f>
        <v>6738.86</v>
      </c>
    </row>
    <row r="157" spans="1:15" s="52" customFormat="1">
      <c r="A157" s="48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4"/>
      <c r="O157" s="54"/>
    </row>
    <row r="158" spans="1:15">
      <c r="A158" s="44" t="s">
        <v>170</v>
      </c>
      <c r="B158" s="44" t="s">
        <v>171</v>
      </c>
      <c r="C158" s="51">
        <f t="shared" ref="C158:N158" si="17">SUM(C9:C157)/2</f>
        <v>0</v>
      </c>
      <c r="D158" s="51">
        <f t="shared" si="17"/>
        <v>0</v>
      </c>
      <c r="E158" s="51">
        <f t="shared" si="17"/>
        <v>0</v>
      </c>
      <c r="F158" s="51">
        <f t="shared" si="17"/>
        <v>0</v>
      </c>
      <c r="G158" s="51">
        <f t="shared" si="17"/>
        <v>0</v>
      </c>
      <c r="H158" s="51">
        <f t="shared" si="17"/>
        <v>0</v>
      </c>
      <c r="I158" s="51">
        <f t="shared" si="17"/>
        <v>0</v>
      </c>
      <c r="J158" s="51">
        <f t="shared" si="17"/>
        <v>0</v>
      </c>
      <c r="K158" s="51">
        <f t="shared" si="17"/>
        <v>0</v>
      </c>
      <c r="L158" s="51">
        <f t="shared" si="17"/>
        <v>0</v>
      </c>
      <c r="M158" s="51">
        <f t="shared" si="17"/>
        <v>37176.789999999994</v>
      </c>
      <c r="N158" s="51">
        <f t="shared" si="17"/>
        <v>44913.8</v>
      </c>
      <c r="O158" s="51">
        <f>SUM(O9:O157)/2</f>
        <v>82090.589999999982</v>
      </c>
    </row>
    <row r="159" spans="1:15">
      <c r="A159" s="44" t="s">
        <v>172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49">
        <v>0</v>
      </c>
      <c r="M159" s="51">
        <v>37176.79</v>
      </c>
      <c r="N159" s="49">
        <v>44913.8</v>
      </c>
      <c r="O159" s="51">
        <v>82090.59</v>
      </c>
    </row>
    <row r="160" spans="1:15" s="52" customFormat="1">
      <c r="A160" s="56" t="s">
        <v>173</v>
      </c>
      <c r="B160" s="57"/>
      <c r="C160" s="58">
        <f t="shared" ref="C160:N160" si="18">SUM(C9:C156)/2</f>
        <v>0</v>
      </c>
      <c r="D160" s="58">
        <f t="shared" si="18"/>
        <v>0</v>
      </c>
      <c r="E160" s="58">
        <f t="shared" si="18"/>
        <v>0</v>
      </c>
      <c r="F160" s="58">
        <f t="shared" si="18"/>
        <v>0</v>
      </c>
      <c r="G160" s="58">
        <f t="shared" si="18"/>
        <v>0</v>
      </c>
      <c r="H160" s="58">
        <f t="shared" si="18"/>
        <v>0</v>
      </c>
      <c r="I160" s="58">
        <f t="shared" si="18"/>
        <v>0</v>
      </c>
      <c r="J160" s="58">
        <f t="shared" si="18"/>
        <v>0</v>
      </c>
      <c r="K160" s="58">
        <f t="shared" si="18"/>
        <v>0</v>
      </c>
      <c r="L160" s="58">
        <f t="shared" si="18"/>
        <v>0</v>
      </c>
      <c r="M160" s="58">
        <f t="shared" si="18"/>
        <v>37176.789999999994</v>
      </c>
      <c r="N160" s="58">
        <f t="shared" si="18"/>
        <v>44913.8</v>
      </c>
      <c r="O160" s="58">
        <f>SUM(O9:O156)/2</f>
        <v>82090.589999999982</v>
      </c>
    </row>
  </sheetData>
  <mergeCells count="1">
    <mergeCell ref="F1:H1"/>
  </mergeCells>
  <pageMargins left="0.31496062992125984" right="0.15748031496062992" top="0.39370078740157483" bottom="0.23622047244094491" header="0.23622047244094491" footer="0.19685039370078741"/>
  <pageSetup paperSize="9" scale="90" orientation="landscape" r:id="rId1"/>
  <rowBreaks count="7" manualBreakCount="7">
    <brk id="14" max="16383" man="1"/>
    <brk id="90" max="16383" man="1"/>
    <brk id="118" max="16383" man="1"/>
    <brk id="130" max="16383" man="1"/>
    <brk id="134" max="16383" man="1"/>
    <brk id="138" max="16383" man="1"/>
    <brk id="1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F89"/>
  <sheetViews>
    <sheetView tabSelected="1" zoomScale="90" zoomScaleNormal="90" workbookViewId="0">
      <pane xSplit="4" ySplit="8" topLeftCell="E9" activePane="bottomRight" state="frozen"/>
      <selection activeCell="B1" sqref="B1"/>
      <selection pane="topRight" activeCell="F1" sqref="F1"/>
      <selection pane="bottomLeft" activeCell="B9" sqref="B9"/>
      <selection pane="bottomRight" sqref="A1:AC1"/>
    </sheetView>
  </sheetViews>
  <sheetFormatPr defaultRowHeight="21"/>
  <cols>
    <col min="1" max="1" width="5.375" style="23" customWidth="1"/>
    <col min="2" max="2" width="10.625" style="23" customWidth="1"/>
    <col min="3" max="3" width="8.75" style="23" customWidth="1"/>
    <col min="4" max="4" width="37.125" style="15" customWidth="1"/>
    <col min="5" max="5" width="7.625" style="23" hidden="1" customWidth="1"/>
    <col min="6" max="6" width="11.125" style="24" hidden="1" customWidth="1"/>
    <col min="7" max="7" width="7.625" style="24" hidden="1" customWidth="1"/>
    <col min="8" max="8" width="11.125" style="24" hidden="1" customWidth="1"/>
    <col min="9" max="9" width="7.625" style="24" hidden="1" customWidth="1"/>
    <col min="10" max="10" width="11.125" style="24" hidden="1" customWidth="1"/>
    <col min="11" max="11" width="7.625" style="24" hidden="1" customWidth="1"/>
    <col min="12" max="12" width="11.125" style="24" hidden="1" customWidth="1"/>
    <col min="13" max="13" width="7.625" style="24" hidden="1" customWidth="1"/>
    <col min="14" max="14" width="11.125" style="24" hidden="1" customWidth="1"/>
    <col min="15" max="15" width="7.625" style="24" hidden="1" customWidth="1"/>
    <col min="16" max="16" width="11.125" style="24" hidden="1" customWidth="1"/>
    <col min="17" max="17" width="7.625" style="24" hidden="1" customWidth="1"/>
    <col min="18" max="18" width="11.125" style="24" hidden="1" customWidth="1"/>
    <col min="19" max="19" width="6.875" style="23" hidden="1" customWidth="1"/>
    <col min="20" max="20" width="11.125" style="24" hidden="1" customWidth="1"/>
    <col min="21" max="21" width="7.625" style="24" hidden="1" customWidth="1"/>
    <col min="22" max="22" width="11.125" style="24" hidden="1" customWidth="1"/>
    <col min="23" max="23" width="7.125" style="29" customWidth="1"/>
    <col min="24" max="24" width="9.5" style="24" customWidth="1"/>
    <col min="25" max="25" width="6.75" style="29" customWidth="1"/>
    <col min="26" max="26" width="9.5" style="24" customWidth="1"/>
    <col min="27" max="27" width="6.875" style="23" customWidth="1"/>
    <col min="28" max="28" width="9.375" style="24" customWidth="1"/>
    <col min="29" max="29" width="9.875" style="24" customWidth="1"/>
    <col min="30" max="30" width="0" style="15" hidden="1" customWidth="1"/>
    <col min="31" max="31" width="9" style="15"/>
    <col min="32" max="32" width="23.25" style="15" customWidth="1"/>
    <col min="33" max="16384" width="9" style="15"/>
  </cols>
  <sheetData>
    <row r="1" spans="1:32" s="1" customFormat="1" ht="23.25">
      <c r="A1" s="8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32" s="1" customFormat="1" ht="23.25">
      <c r="A2" s="82" t="s">
        <v>215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</row>
    <row r="3" spans="1:32" s="1" customFormat="1" ht="23.25">
      <c r="A3" s="82" t="s">
        <v>216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</row>
    <row r="4" spans="1:32" s="1" customFormat="1" ht="26.25" hidden="1" customHeight="1">
      <c r="A4" s="35" t="s">
        <v>174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3"/>
      <c r="AB4" s="3"/>
      <c r="AC4" s="5"/>
    </row>
    <row r="5" spans="1:32" s="1" customFormat="1" ht="14.25" customHeight="1">
      <c r="A5" s="93" t="s">
        <v>180</v>
      </c>
      <c r="B5" s="93" t="s">
        <v>199</v>
      </c>
      <c r="C5" s="93" t="s">
        <v>217</v>
      </c>
      <c r="D5" s="93" t="s">
        <v>200</v>
      </c>
      <c r="E5" s="83" t="s">
        <v>187</v>
      </c>
      <c r="F5" s="84"/>
      <c r="G5" s="83" t="s">
        <v>188</v>
      </c>
      <c r="H5" s="84"/>
      <c r="I5" s="83" t="s">
        <v>189</v>
      </c>
      <c r="J5" s="84"/>
      <c r="K5" s="83" t="s">
        <v>190</v>
      </c>
      <c r="L5" s="84"/>
      <c r="M5" s="83" t="s">
        <v>191</v>
      </c>
      <c r="N5" s="84"/>
      <c r="O5" s="83" t="s">
        <v>192</v>
      </c>
      <c r="P5" s="84"/>
      <c r="Q5" s="83" t="s">
        <v>193</v>
      </c>
      <c r="R5" s="84"/>
      <c r="S5" s="83" t="s">
        <v>194</v>
      </c>
      <c r="T5" s="84"/>
      <c r="U5" s="83" t="s">
        <v>195</v>
      </c>
      <c r="V5" s="84"/>
      <c r="W5" s="83" t="s">
        <v>196</v>
      </c>
      <c r="X5" s="84"/>
      <c r="Y5" s="83" t="s">
        <v>197</v>
      </c>
      <c r="Z5" s="84"/>
      <c r="AA5" s="83" t="s">
        <v>198</v>
      </c>
      <c r="AB5" s="84"/>
      <c r="AC5" s="90" t="s">
        <v>182</v>
      </c>
    </row>
    <row r="6" spans="1:32" s="1" customFormat="1" ht="14.25" customHeight="1">
      <c r="A6" s="94"/>
      <c r="B6" s="94"/>
      <c r="C6" s="94"/>
      <c r="D6" s="94"/>
      <c r="E6" s="85"/>
      <c r="F6" s="86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  <c r="S6" s="85"/>
      <c r="T6" s="86"/>
      <c r="U6" s="85"/>
      <c r="V6" s="86"/>
      <c r="W6" s="85"/>
      <c r="X6" s="86"/>
      <c r="Y6" s="85"/>
      <c r="Z6" s="86"/>
      <c r="AA6" s="85"/>
      <c r="AB6" s="86"/>
      <c r="AC6" s="91"/>
    </row>
    <row r="7" spans="1:32" s="1" customFormat="1" ht="23.25">
      <c r="A7" s="95"/>
      <c r="B7" s="95"/>
      <c r="C7" s="95"/>
      <c r="D7" s="95"/>
      <c r="E7" s="6" t="s">
        <v>183</v>
      </c>
      <c r="F7" s="7" t="s">
        <v>184</v>
      </c>
      <c r="G7" s="6" t="s">
        <v>183</v>
      </c>
      <c r="H7" s="7" t="s">
        <v>184</v>
      </c>
      <c r="I7" s="6" t="s">
        <v>183</v>
      </c>
      <c r="J7" s="7" t="s">
        <v>184</v>
      </c>
      <c r="K7" s="6" t="s">
        <v>183</v>
      </c>
      <c r="L7" s="7" t="s">
        <v>184</v>
      </c>
      <c r="M7" s="6" t="s">
        <v>183</v>
      </c>
      <c r="N7" s="7" t="s">
        <v>184</v>
      </c>
      <c r="O7" s="6" t="s">
        <v>183</v>
      </c>
      <c r="P7" s="7" t="s">
        <v>184</v>
      </c>
      <c r="Q7" s="6" t="s">
        <v>183</v>
      </c>
      <c r="R7" s="7" t="s">
        <v>184</v>
      </c>
      <c r="S7" s="6" t="s">
        <v>183</v>
      </c>
      <c r="T7" s="7" t="s">
        <v>184</v>
      </c>
      <c r="U7" s="6" t="s">
        <v>183</v>
      </c>
      <c r="V7" s="7" t="s">
        <v>184</v>
      </c>
      <c r="W7" s="6" t="s">
        <v>183</v>
      </c>
      <c r="X7" s="7" t="s">
        <v>184</v>
      </c>
      <c r="Y7" s="6" t="s">
        <v>183</v>
      </c>
      <c r="Z7" s="7" t="s">
        <v>184</v>
      </c>
      <c r="AA7" s="6" t="s">
        <v>183</v>
      </c>
      <c r="AB7" s="7" t="s">
        <v>184</v>
      </c>
      <c r="AC7" s="92"/>
    </row>
    <row r="8" spans="1:32" s="10" customFormat="1" hidden="1">
      <c r="A8" s="87" t="s">
        <v>185</v>
      </c>
      <c r="B8" s="88"/>
      <c r="C8" s="88"/>
      <c r="D8" s="89"/>
      <c r="E8" s="75"/>
      <c r="F8" s="76">
        <f>SUM(F9:F88)</f>
        <v>0</v>
      </c>
      <c r="G8" s="76"/>
      <c r="H8" s="76">
        <f>SUM(H9:H88)</f>
        <v>0</v>
      </c>
      <c r="I8" s="76"/>
      <c r="J8" s="76">
        <f>SUM(J9:J88)</f>
        <v>0</v>
      </c>
      <c r="K8" s="76"/>
      <c r="L8" s="76">
        <f>SUM(L9:L88)</f>
        <v>0</v>
      </c>
      <c r="M8" s="76"/>
      <c r="N8" s="76">
        <f>SUM(N9:N88)</f>
        <v>0</v>
      </c>
      <c r="O8" s="76"/>
      <c r="P8" s="76">
        <f>SUM(P9:P88)</f>
        <v>0</v>
      </c>
      <c r="Q8" s="76"/>
      <c r="R8" s="76">
        <f>SUM(R9:R88)</f>
        <v>0</v>
      </c>
      <c r="S8" s="75"/>
      <c r="T8" s="76">
        <f>SUM(T9:T88)</f>
        <v>0</v>
      </c>
      <c r="U8" s="75"/>
      <c r="V8" s="76">
        <f>SUM(V9:V88)</f>
        <v>0</v>
      </c>
      <c r="W8" s="75"/>
      <c r="X8" s="76">
        <f>SUM(X9:X88)/2</f>
        <v>4749.4400000000005</v>
      </c>
      <c r="Y8" s="75"/>
      <c r="Z8" s="76">
        <f>SUM(Z9:Z88)/2</f>
        <v>2594.8600000000006</v>
      </c>
      <c r="AA8" s="75"/>
      <c r="AB8" s="76">
        <f>SUM(AB9:AB88)/2</f>
        <v>2149.31</v>
      </c>
      <c r="AC8" s="76">
        <f>SUM(AC9:AC88)/2</f>
        <v>9493.6099999999951</v>
      </c>
      <c r="AF8" s="32" t="e">
        <f>AC8+#REF!</f>
        <v>#REF!</v>
      </c>
    </row>
    <row r="9" spans="1:32">
      <c r="A9" s="11">
        <v>1</v>
      </c>
      <c r="B9" s="59" t="s">
        <v>201</v>
      </c>
      <c r="C9" s="11"/>
      <c r="D9" s="12" t="s">
        <v>171</v>
      </c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1"/>
      <c r="T9" s="12"/>
      <c r="U9" s="12"/>
      <c r="V9" s="12"/>
      <c r="W9" s="25">
        <v>22190</v>
      </c>
      <c r="X9" s="12">
        <v>10.36</v>
      </c>
      <c r="Y9" s="30"/>
      <c r="Z9" s="12"/>
      <c r="AA9" s="13"/>
      <c r="AB9" s="12"/>
      <c r="AC9" s="12">
        <f>X9+Z9+AB9</f>
        <v>10.36</v>
      </c>
      <c r="AD9" s="14"/>
    </row>
    <row r="10" spans="1:32">
      <c r="A10" s="16">
        <v>2</v>
      </c>
      <c r="B10" s="33" t="s">
        <v>201</v>
      </c>
      <c r="C10" s="16"/>
      <c r="D10" s="17" t="s">
        <v>171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6"/>
      <c r="T10" s="17"/>
      <c r="U10" s="17"/>
      <c r="V10" s="17"/>
      <c r="W10" s="26">
        <v>22221</v>
      </c>
      <c r="X10" s="17">
        <v>107</v>
      </c>
      <c r="Y10" s="27"/>
      <c r="Z10" s="17"/>
      <c r="AA10" s="18"/>
      <c r="AB10" s="17"/>
      <c r="AC10" s="17">
        <f t="shared" ref="AC10:AC73" si="0">X10+Z10+AB10</f>
        <v>107</v>
      </c>
      <c r="AD10" s="14"/>
    </row>
    <row r="11" spans="1:32">
      <c r="A11" s="16">
        <v>3</v>
      </c>
      <c r="B11" s="33" t="s">
        <v>201</v>
      </c>
      <c r="C11" s="16"/>
      <c r="D11" s="17" t="s">
        <v>171</v>
      </c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6"/>
      <c r="T11" s="17"/>
      <c r="U11" s="17"/>
      <c r="V11" s="17"/>
      <c r="W11" s="26">
        <v>22251</v>
      </c>
      <c r="X11" s="17">
        <v>107</v>
      </c>
      <c r="Y11" s="27"/>
      <c r="Z11" s="17"/>
      <c r="AA11" s="18"/>
      <c r="AB11" s="17"/>
      <c r="AC11" s="17">
        <f t="shared" si="0"/>
        <v>107</v>
      </c>
      <c r="AD11" s="14"/>
    </row>
    <row r="12" spans="1:32">
      <c r="A12" s="16">
        <v>4</v>
      </c>
      <c r="B12" s="33" t="s">
        <v>201</v>
      </c>
      <c r="C12" s="16"/>
      <c r="D12" s="17" t="s">
        <v>171</v>
      </c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6"/>
      <c r="T12" s="17"/>
      <c r="U12" s="17"/>
      <c r="V12" s="17"/>
      <c r="W12" s="26">
        <v>22282</v>
      </c>
      <c r="X12" s="17">
        <v>107</v>
      </c>
      <c r="Y12" s="27"/>
      <c r="Z12" s="17"/>
      <c r="AA12" s="18"/>
      <c r="AB12" s="17"/>
      <c r="AC12" s="17">
        <f t="shared" si="0"/>
        <v>107</v>
      </c>
      <c r="AD12" s="14"/>
    </row>
    <row r="13" spans="1:32">
      <c r="A13" s="16">
        <v>5</v>
      </c>
      <c r="B13" s="33" t="s">
        <v>201</v>
      </c>
      <c r="C13" s="16"/>
      <c r="D13" s="17" t="s">
        <v>171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6"/>
      <c r="T13" s="17"/>
      <c r="U13" s="17"/>
      <c r="V13" s="17"/>
      <c r="W13" s="26">
        <v>22313</v>
      </c>
      <c r="X13" s="17">
        <v>107</v>
      </c>
      <c r="Y13" s="27"/>
      <c r="Z13" s="17"/>
      <c r="AA13" s="18"/>
      <c r="AB13" s="17"/>
      <c r="AC13" s="17">
        <f t="shared" si="0"/>
        <v>107</v>
      </c>
      <c r="AD13" s="14"/>
    </row>
    <row r="14" spans="1:32">
      <c r="A14" s="16">
        <v>6</v>
      </c>
      <c r="B14" s="33" t="s">
        <v>201</v>
      </c>
      <c r="C14" s="16"/>
      <c r="D14" s="17" t="s">
        <v>171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/>
      <c r="T14" s="17"/>
      <c r="U14" s="17"/>
      <c r="V14" s="17"/>
      <c r="W14" s="26">
        <v>22341</v>
      </c>
      <c r="X14" s="17">
        <v>107</v>
      </c>
      <c r="Y14" s="27"/>
      <c r="Z14" s="17"/>
      <c r="AA14" s="18"/>
      <c r="AB14" s="17"/>
      <c r="AC14" s="17">
        <f t="shared" si="0"/>
        <v>107</v>
      </c>
      <c r="AD14" s="14"/>
    </row>
    <row r="15" spans="1:32">
      <c r="A15" s="16">
        <v>7</v>
      </c>
      <c r="B15" s="33" t="s">
        <v>201</v>
      </c>
      <c r="C15" s="16"/>
      <c r="D15" s="17" t="s">
        <v>171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6"/>
      <c r="T15" s="17"/>
      <c r="U15" s="17"/>
      <c r="V15" s="17"/>
      <c r="W15" s="26">
        <v>22372</v>
      </c>
      <c r="X15" s="17">
        <v>107</v>
      </c>
      <c r="Y15" s="27"/>
      <c r="Z15" s="17"/>
      <c r="AA15" s="18"/>
      <c r="AB15" s="17"/>
      <c r="AC15" s="17">
        <f t="shared" si="0"/>
        <v>107</v>
      </c>
      <c r="AD15" s="14"/>
    </row>
    <row r="16" spans="1:32">
      <c r="A16" s="16">
        <v>8</v>
      </c>
      <c r="B16" s="33" t="s">
        <v>201</v>
      </c>
      <c r="C16" s="16"/>
      <c r="D16" s="17" t="s">
        <v>171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6"/>
      <c r="T16" s="17"/>
      <c r="U16" s="17"/>
      <c r="V16" s="17"/>
      <c r="W16" s="26">
        <v>22402</v>
      </c>
      <c r="X16" s="17">
        <v>107</v>
      </c>
      <c r="Y16" s="27"/>
      <c r="Z16" s="17"/>
      <c r="AA16" s="18"/>
      <c r="AB16" s="17"/>
      <c r="AC16" s="17">
        <f t="shared" si="0"/>
        <v>107</v>
      </c>
      <c r="AD16" s="14"/>
    </row>
    <row r="17" spans="1:30">
      <c r="A17" s="16">
        <v>9</v>
      </c>
      <c r="B17" s="33" t="s">
        <v>201</v>
      </c>
      <c r="C17" s="16"/>
      <c r="D17" s="17" t="s">
        <v>171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6"/>
      <c r="T17" s="17"/>
      <c r="U17" s="17"/>
      <c r="V17" s="17"/>
      <c r="W17" s="26">
        <v>22433</v>
      </c>
      <c r="X17" s="17">
        <v>107</v>
      </c>
      <c r="Y17" s="27"/>
      <c r="Z17" s="17"/>
      <c r="AA17" s="18"/>
      <c r="AB17" s="17"/>
      <c r="AC17" s="17">
        <f t="shared" si="0"/>
        <v>107</v>
      </c>
      <c r="AD17" s="14"/>
    </row>
    <row r="18" spans="1:30">
      <c r="A18" s="16">
        <v>10</v>
      </c>
      <c r="B18" s="33" t="s">
        <v>201</v>
      </c>
      <c r="C18" s="16"/>
      <c r="D18" s="17" t="s">
        <v>171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6"/>
      <c r="T18" s="17"/>
      <c r="U18" s="17"/>
      <c r="V18" s="17"/>
      <c r="W18" s="26">
        <v>22463</v>
      </c>
      <c r="X18" s="17">
        <v>107</v>
      </c>
      <c r="Y18" s="27"/>
      <c r="Z18" s="17"/>
      <c r="AA18" s="18"/>
      <c r="AB18" s="17"/>
      <c r="AC18" s="17">
        <f t="shared" si="0"/>
        <v>107</v>
      </c>
      <c r="AD18" s="14"/>
    </row>
    <row r="19" spans="1:30">
      <c r="A19" s="16">
        <v>11</v>
      </c>
      <c r="B19" s="33" t="s">
        <v>201</v>
      </c>
      <c r="C19" s="16"/>
      <c r="D19" s="17" t="s">
        <v>171</v>
      </c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6"/>
      <c r="T19" s="17"/>
      <c r="U19" s="17"/>
      <c r="V19" s="17"/>
      <c r="W19" s="26">
        <v>22494</v>
      </c>
      <c r="X19" s="17">
        <v>107</v>
      </c>
      <c r="Y19" s="27"/>
      <c r="Z19" s="17"/>
      <c r="AA19" s="18"/>
      <c r="AB19" s="17"/>
      <c r="AC19" s="17">
        <f t="shared" si="0"/>
        <v>107</v>
      </c>
      <c r="AD19" s="14"/>
    </row>
    <row r="20" spans="1:30">
      <c r="A20" s="16">
        <v>12</v>
      </c>
      <c r="B20" s="33" t="s">
        <v>201</v>
      </c>
      <c r="C20" s="16"/>
      <c r="D20" s="17" t="s">
        <v>171</v>
      </c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6"/>
      <c r="T20" s="17"/>
      <c r="U20" s="17"/>
      <c r="V20" s="17"/>
      <c r="W20" s="26">
        <v>22525</v>
      </c>
      <c r="X20" s="17">
        <v>107</v>
      </c>
      <c r="Y20" s="27"/>
      <c r="Z20" s="17"/>
      <c r="AA20" s="18"/>
      <c r="AB20" s="17"/>
      <c r="AC20" s="17">
        <f t="shared" si="0"/>
        <v>107</v>
      </c>
      <c r="AD20" s="14"/>
    </row>
    <row r="21" spans="1:30">
      <c r="A21" s="16">
        <v>13</v>
      </c>
      <c r="B21" s="33" t="s">
        <v>201</v>
      </c>
      <c r="C21" s="16"/>
      <c r="D21" s="17" t="s">
        <v>171</v>
      </c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6"/>
      <c r="T21" s="17"/>
      <c r="U21" s="17"/>
      <c r="V21" s="17"/>
      <c r="W21" s="27"/>
      <c r="X21" s="17"/>
      <c r="Y21" s="26">
        <v>22555</v>
      </c>
      <c r="Z21" s="17">
        <v>107</v>
      </c>
      <c r="AA21" s="18"/>
      <c r="AB21" s="17"/>
      <c r="AC21" s="17">
        <f t="shared" si="0"/>
        <v>107</v>
      </c>
      <c r="AD21" s="14"/>
    </row>
    <row r="22" spans="1:30">
      <c r="A22" s="16">
        <v>14</v>
      </c>
      <c r="B22" s="33" t="s">
        <v>201</v>
      </c>
      <c r="C22" s="16"/>
      <c r="D22" s="17" t="s">
        <v>171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6"/>
      <c r="T22" s="17"/>
      <c r="U22" s="17"/>
      <c r="V22" s="17"/>
      <c r="W22" s="27"/>
      <c r="X22" s="17"/>
      <c r="Y22" s="26">
        <v>22586</v>
      </c>
      <c r="Z22" s="17">
        <v>107</v>
      </c>
      <c r="AA22" s="18"/>
      <c r="AB22" s="17"/>
      <c r="AC22" s="17">
        <f t="shared" si="0"/>
        <v>107</v>
      </c>
      <c r="AD22" s="14"/>
    </row>
    <row r="23" spans="1:30">
      <c r="A23" s="16">
        <v>15</v>
      </c>
      <c r="B23" s="33" t="s">
        <v>201</v>
      </c>
      <c r="C23" s="16"/>
      <c r="D23" s="17" t="s">
        <v>171</v>
      </c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6"/>
      <c r="T23" s="17"/>
      <c r="U23" s="17"/>
      <c r="V23" s="17"/>
      <c r="W23" s="27"/>
      <c r="X23" s="17"/>
      <c r="Y23" s="26">
        <v>22616</v>
      </c>
      <c r="Z23" s="17">
        <v>107</v>
      </c>
      <c r="AA23" s="18"/>
      <c r="AB23" s="17"/>
      <c r="AC23" s="17">
        <f t="shared" si="0"/>
        <v>107</v>
      </c>
      <c r="AD23" s="14"/>
    </row>
    <row r="24" spans="1:30">
      <c r="A24" s="16">
        <v>16</v>
      </c>
      <c r="B24" s="33" t="s">
        <v>201</v>
      </c>
      <c r="C24" s="16"/>
      <c r="D24" s="17" t="s">
        <v>171</v>
      </c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6"/>
      <c r="T24" s="17"/>
      <c r="U24" s="17"/>
      <c r="V24" s="17"/>
      <c r="W24" s="27"/>
      <c r="X24" s="17"/>
      <c r="Y24" s="26">
        <v>22647</v>
      </c>
      <c r="Z24" s="17">
        <v>107</v>
      </c>
      <c r="AA24" s="18"/>
      <c r="AB24" s="17"/>
      <c r="AC24" s="17">
        <f t="shared" si="0"/>
        <v>107</v>
      </c>
      <c r="AD24" s="14"/>
    </row>
    <row r="25" spans="1:30">
      <c r="A25" s="16">
        <v>17</v>
      </c>
      <c r="B25" s="33" t="s">
        <v>201</v>
      </c>
      <c r="C25" s="16"/>
      <c r="D25" s="17" t="s">
        <v>171</v>
      </c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6"/>
      <c r="T25" s="17"/>
      <c r="U25" s="17"/>
      <c r="V25" s="17"/>
      <c r="W25" s="27"/>
      <c r="X25" s="17"/>
      <c r="Y25" s="26">
        <v>22678</v>
      </c>
      <c r="Z25" s="17">
        <v>107</v>
      </c>
      <c r="AA25" s="18"/>
      <c r="AB25" s="17"/>
      <c r="AC25" s="17">
        <f t="shared" si="0"/>
        <v>107</v>
      </c>
      <c r="AD25" s="14"/>
    </row>
    <row r="26" spans="1:30">
      <c r="A26" s="16">
        <v>18</v>
      </c>
      <c r="B26" s="33" t="s">
        <v>202</v>
      </c>
      <c r="C26" s="16"/>
      <c r="D26" s="17" t="s">
        <v>171</v>
      </c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7"/>
      <c r="U26" s="17"/>
      <c r="V26" s="17"/>
      <c r="W26" s="26">
        <v>22190</v>
      </c>
      <c r="X26" s="17">
        <v>10.36</v>
      </c>
      <c r="Y26" s="27"/>
      <c r="Z26" s="17"/>
      <c r="AA26" s="18"/>
      <c r="AB26" s="17"/>
      <c r="AC26" s="17">
        <f t="shared" si="0"/>
        <v>10.36</v>
      </c>
      <c r="AD26" s="14"/>
    </row>
    <row r="27" spans="1:30">
      <c r="A27" s="16">
        <v>19</v>
      </c>
      <c r="B27" s="33" t="s">
        <v>202</v>
      </c>
      <c r="C27" s="16"/>
      <c r="D27" s="17" t="s">
        <v>171</v>
      </c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7"/>
      <c r="U27" s="17"/>
      <c r="V27" s="17"/>
      <c r="W27" s="26">
        <v>22221</v>
      </c>
      <c r="X27" s="17">
        <v>107</v>
      </c>
      <c r="Y27" s="27"/>
      <c r="Z27" s="17"/>
      <c r="AA27" s="18"/>
      <c r="AB27" s="17"/>
      <c r="AC27" s="17">
        <f t="shared" si="0"/>
        <v>107</v>
      </c>
      <c r="AD27" s="14"/>
    </row>
    <row r="28" spans="1:30">
      <c r="A28" s="16">
        <v>20</v>
      </c>
      <c r="B28" s="33" t="s">
        <v>202</v>
      </c>
      <c r="C28" s="16"/>
      <c r="D28" s="17" t="s">
        <v>171</v>
      </c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7"/>
      <c r="U28" s="17"/>
      <c r="V28" s="17"/>
      <c r="W28" s="26">
        <v>22251</v>
      </c>
      <c r="X28" s="17">
        <v>107</v>
      </c>
      <c r="Y28" s="27"/>
      <c r="Z28" s="17"/>
      <c r="AA28" s="18"/>
      <c r="AB28" s="17"/>
      <c r="AC28" s="17">
        <f t="shared" si="0"/>
        <v>107</v>
      </c>
      <c r="AD28" s="14"/>
    </row>
    <row r="29" spans="1:30">
      <c r="A29" s="16">
        <v>21</v>
      </c>
      <c r="B29" s="33" t="s">
        <v>202</v>
      </c>
      <c r="C29" s="16"/>
      <c r="D29" s="17" t="s">
        <v>171</v>
      </c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7"/>
      <c r="U29" s="17"/>
      <c r="V29" s="17"/>
      <c r="W29" s="26">
        <v>22282</v>
      </c>
      <c r="X29" s="17">
        <v>107</v>
      </c>
      <c r="Y29" s="27"/>
      <c r="Z29" s="17"/>
      <c r="AA29" s="18"/>
      <c r="AB29" s="17"/>
      <c r="AC29" s="17">
        <f t="shared" si="0"/>
        <v>107</v>
      </c>
      <c r="AD29" s="14"/>
    </row>
    <row r="30" spans="1:30">
      <c r="A30" s="16">
        <v>22</v>
      </c>
      <c r="B30" s="33" t="s">
        <v>202</v>
      </c>
      <c r="C30" s="16"/>
      <c r="D30" s="17" t="s">
        <v>171</v>
      </c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7"/>
      <c r="U30" s="17"/>
      <c r="V30" s="17"/>
      <c r="W30" s="26">
        <v>22313</v>
      </c>
      <c r="X30" s="17">
        <v>107</v>
      </c>
      <c r="Y30" s="27"/>
      <c r="Z30" s="17"/>
      <c r="AA30" s="18"/>
      <c r="AB30" s="17"/>
      <c r="AC30" s="17">
        <f t="shared" si="0"/>
        <v>107</v>
      </c>
      <c r="AD30" s="14"/>
    </row>
    <row r="31" spans="1:30">
      <c r="A31" s="16">
        <v>23</v>
      </c>
      <c r="B31" s="33" t="s">
        <v>202</v>
      </c>
      <c r="C31" s="16"/>
      <c r="D31" s="17" t="s">
        <v>171</v>
      </c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7"/>
      <c r="U31" s="17"/>
      <c r="V31" s="17"/>
      <c r="W31" s="26">
        <v>22341</v>
      </c>
      <c r="X31" s="17">
        <v>107</v>
      </c>
      <c r="Y31" s="27"/>
      <c r="Z31" s="17"/>
      <c r="AA31" s="18"/>
      <c r="AB31" s="17"/>
      <c r="AC31" s="17">
        <f t="shared" si="0"/>
        <v>107</v>
      </c>
      <c r="AD31" s="14"/>
    </row>
    <row r="32" spans="1:30">
      <c r="A32" s="16">
        <v>24</v>
      </c>
      <c r="B32" s="33" t="s">
        <v>202</v>
      </c>
      <c r="C32" s="16"/>
      <c r="D32" s="17" t="s">
        <v>171</v>
      </c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7"/>
      <c r="U32" s="17"/>
      <c r="V32" s="17"/>
      <c r="W32" s="26">
        <v>22372</v>
      </c>
      <c r="X32" s="17">
        <v>107</v>
      </c>
      <c r="Y32" s="27"/>
      <c r="Z32" s="17"/>
      <c r="AA32" s="18"/>
      <c r="AB32" s="17"/>
      <c r="AC32" s="17">
        <f t="shared" si="0"/>
        <v>107</v>
      </c>
      <c r="AD32" s="14"/>
    </row>
    <row r="33" spans="1:30">
      <c r="A33" s="16">
        <v>25</v>
      </c>
      <c r="B33" s="33" t="s">
        <v>202</v>
      </c>
      <c r="C33" s="16"/>
      <c r="D33" s="17" t="s">
        <v>171</v>
      </c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7"/>
      <c r="U33" s="17"/>
      <c r="V33" s="17"/>
      <c r="W33" s="26">
        <v>22402</v>
      </c>
      <c r="X33" s="17">
        <v>107</v>
      </c>
      <c r="Y33" s="27"/>
      <c r="Z33" s="17"/>
      <c r="AA33" s="18"/>
      <c r="AB33" s="17"/>
      <c r="AC33" s="17">
        <f t="shared" si="0"/>
        <v>107</v>
      </c>
      <c r="AD33" s="14"/>
    </row>
    <row r="34" spans="1:30">
      <c r="A34" s="16">
        <v>26</v>
      </c>
      <c r="B34" s="33" t="s">
        <v>202</v>
      </c>
      <c r="C34" s="16"/>
      <c r="D34" s="17" t="s">
        <v>171</v>
      </c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6"/>
      <c r="T34" s="17"/>
      <c r="U34" s="17"/>
      <c r="V34" s="17"/>
      <c r="W34" s="26">
        <v>22433</v>
      </c>
      <c r="X34" s="17">
        <v>107</v>
      </c>
      <c r="Y34" s="27"/>
      <c r="Z34" s="17"/>
      <c r="AA34" s="18"/>
      <c r="AB34" s="17"/>
      <c r="AC34" s="17">
        <f t="shared" si="0"/>
        <v>107</v>
      </c>
      <c r="AD34" s="14"/>
    </row>
    <row r="35" spans="1:30">
      <c r="A35" s="16">
        <v>27</v>
      </c>
      <c r="B35" s="33" t="s">
        <v>202</v>
      </c>
      <c r="C35" s="16"/>
      <c r="D35" s="17" t="s">
        <v>171</v>
      </c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6"/>
      <c r="T35" s="17"/>
      <c r="U35" s="17"/>
      <c r="V35" s="17"/>
      <c r="W35" s="26">
        <v>22463</v>
      </c>
      <c r="X35" s="17">
        <v>107</v>
      </c>
      <c r="Y35" s="27"/>
      <c r="Z35" s="17"/>
      <c r="AA35" s="18"/>
      <c r="AB35" s="17"/>
      <c r="AC35" s="17">
        <f t="shared" si="0"/>
        <v>107</v>
      </c>
      <c r="AD35" s="14"/>
    </row>
    <row r="36" spans="1:30">
      <c r="A36" s="16">
        <v>28</v>
      </c>
      <c r="B36" s="33" t="s">
        <v>202</v>
      </c>
      <c r="C36" s="16"/>
      <c r="D36" s="17" t="s">
        <v>171</v>
      </c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6"/>
      <c r="T36" s="17"/>
      <c r="U36" s="17"/>
      <c r="V36" s="17"/>
      <c r="W36" s="26">
        <v>22494</v>
      </c>
      <c r="X36" s="17">
        <v>107</v>
      </c>
      <c r="Y36" s="27"/>
      <c r="Z36" s="17"/>
      <c r="AA36" s="18"/>
      <c r="AB36" s="17"/>
      <c r="AC36" s="17">
        <f t="shared" si="0"/>
        <v>107</v>
      </c>
      <c r="AD36" s="14"/>
    </row>
    <row r="37" spans="1:30">
      <c r="A37" s="16">
        <v>29</v>
      </c>
      <c r="B37" s="33" t="s">
        <v>202</v>
      </c>
      <c r="C37" s="16"/>
      <c r="D37" s="17" t="s">
        <v>171</v>
      </c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7"/>
      <c r="U37" s="17"/>
      <c r="V37" s="17"/>
      <c r="W37" s="26">
        <v>22525</v>
      </c>
      <c r="X37" s="17">
        <v>107</v>
      </c>
      <c r="Y37" s="27"/>
      <c r="Z37" s="17"/>
      <c r="AA37" s="18"/>
      <c r="AB37" s="17"/>
      <c r="AC37" s="17">
        <f t="shared" si="0"/>
        <v>107</v>
      </c>
      <c r="AD37" s="14"/>
    </row>
    <row r="38" spans="1:30">
      <c r="A38" s="16">
        <v>30</v>
      </c>
      <c r="B38" s="33" t="s">
        <v>202</v>
      </c>
      <c r="C38" s="16"/>
      <c r="D38" s="17" t="s">
        <v>171</v>
      </c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6"/>
      <c r="T38" s="17"/>
      <c r="U38" s="17"/>
      <c r="V38" s="17"/>
      <c r="W38" s="27"/>
      <c r="X38" s="17"/>
      <c r="Y38" s="26">
        <v>22555</v>
      </c>
      <c r="Z38" s="17">
        <v>107</v>
      </c>
      <c r="AA38" s="18"/>
      <c r="AB38" s="17"/>
      <c r="AC38" s="17">
        <f t="shared" si="0"/>
        <v>107</v>
      </c>
      <c r="AD38" s="14"/>
    </row>
    <row r="39" spans="1:30">
      <c r="A39" s="16">
        <v>31</v>
      </c>
      <c r="B39" s="33" t="s">
        <v>202</v>
      </c>
      <c r="C39" s="16"/>
      <c r="D39" s="17" t="s">
        <v>171</v>
      </c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6"/>
      <c r="T39" s="17"/>
      <c r="U39" s="17"/>
      <c r="V39" s="17"/>
      <c r="W39" s="27"/>
      <c r="X39" s="17"/>
      <c r="Y39" s="26">
        <v>22586</v>
      </c>
      <c r="Z39" s="17">
        <v>107</v>
      </c>
      <c r="AA39" s="18"/>
      <c r="AB39" s="17"/>
      <c r="AC39" s="17">
        <f t="shared" si="0"/>
        <v>107</v>
      </c>
      <c r="AD39" s="14"/>
    </row>
    <row r="40" spans="1:30">
      <c r="A40" s="16">
        <v>32</v>
      </c>
      <c r="B40" s="33" t="s">
        <v>202</v>
      </c>
      <c r="C40" s="16"/>
      <c r="D40" s="17" t="s">
        <v>171</v>
      </c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6"/>
      <c r="T40" s="17"/>
      <c r="U40" s="17"/>
      <c r="V40" s="17"/>
      <c r="W40" s="27"/>
      <c r="X40" s="17"/>
      <c r="Y40" s="26">
        <v>22616</v>
      </c>
      <c r="Z40" s="17">
        <v>107</v>
      </c>
      <c r="AA40" s="18"/>
      <c r="AB40" s="17"/>
      <c r="AC40" s="17">
        <f t="shared" si="0"/>
        <v>107</v>
      </c>
      <c r="AD40" s="14"/>
    </row>
    <row r="41" spans="1:30">
      <c r="A41" s="16">
        <v>33</v>
      </c>
      <c r="B41" s="33" t="s">
        <v>202</v>
      </c>
      <c r="C41" s="16"/>
      <c r="D41" s="17" t="s">
        <v>171</v>
      </c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9"/>
      <c r="T41" s="20"/>
      <c r="U41" s="20"/>
      <c r="V41" s="20"/>
      <c r="W41" s="27"/>
      <c r="X41" s="17"/>
      <c r="Y41" s="31">
        <v>22647</v>
      </c>
      <c r="Z41" s="20">
        <v>107</v>
      </c>
      <c r="AA41" s="21"/>
      <c r="AB41" s="20"/>
      <c r="AC41" s="17">
        <f t="shared" si="0"/>
        <v>107</v>
      </c>
      <c r="AD41" s="14"/>
    </row>
    <row r="42" spans="1:30">
      <c r="A42" s="16">
        <v>34</v>
      </c>
      <c r="B42" s="33" t="s">
        <v>202</v>
      </c>
      <c r="C42" s="16"/>
      <c r="D42" s="17" t="s">
        <v>171</v>
      </c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9"/>
      <c r="T42" s="20"/>
      <c r="U42" s="20"/>
      <c r="V42" s="20"/>
      <c r="W42" s="27"/>
      <c r="X42" s="17"/>
      <c r="Y42" s="31">
        <v>22678</v>
      </c>
      <c r="Z42" s="20">
        <v>107</v>
      </c>
      <c r="AA42" s="21"/>
      <c r="AB42" s="20"/>
      <c r="AC42" s="17">
        <f t="shared" si="0"/>
        <v>107</v>
      </c>
      <c r="AD42" s="14"/>
    </row>
    <row r="43" spans="1:30">
      <c r="A43" s="16">
        <v>35</v>
      </c>
      <c r="B43" s="33" t="s">
        <v>203</v>
      </c>
      <c r="C43" s="16"/>
      <c r="D43" s="17" t="s">
        <v>171</v>
      </c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19"/>
      <c r="T43" s="20"/>
      <c r="U43" s="20"/>
      <c r="V43" s="20"/>
      <c r="W43" s="26">
        <v>22190</v>
      </c>
      <c r="X43" s="17">
        <v>10.36</v>
      </c>
      <c r="Y43" s="28"/>
      <c r="Z43" s="20"/>
      <c r="AA43" s="21"/>
      <c r="AB43" s="20"/>
      <c r="AC43" s="17">
        <f t="shared" si="0"/>
        <v>10.36</v>
      </c>
      <c r="AD43" s="14"/>
    </row>
    <row r="44" spans="1:30">
      <c r="A44" s="16">
        <v>36</v>
      </c>
      <c r="B44" s="33" t="s">
        <v>203</v>
      </c>
      <c r="C44" s="16"/>
      <c r="D44" s="17" t="s">
        <v>171</v>
      </c>
      <c r="E44" s="1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19"/>
      <c r="T44" s="20"/>
      <c r="U44" s="20"/>
      <c r="V44" s="20"/>
      <c r="W44" s="26">
        <v>22221</v>
      </c>
      <c r="X44" s="17">
        <v>107</v>
      </c>
      <c r="Y44" s="28"/>
      <c r="Z44" s="20"/>
      <c r="AA44" s="21"/>
      <c r="AB44" s="20"/>
      <c r="AC44" s="17">
        <f t="shared" si="0"/>
        <v>107</v>
      </c>
      <c r="AD44" s="14"/>
    </row>
    <row r="45" spans="1:30">
      <c r="A45" s="16">
        <v>37</v>
      </c>
      <c r="B45" s="33" t="s">
        <v>203</v>
      </c>
      <c r="C45" s="16"/>
      <c r="D45" s="17" t="s">
        <v>171</v>
      </c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9"/>
      <c r="T45" s="20"/>
      <c r="U45" s="20"/>
      <c r="V45" s="20"/>
      <c r="W45" s="26">
        <v>22251</v>
      </c>
      <c r="X45" s="17">
        <v>107</v>
      </c>
      <c r="Y45" s="28"/>
      <c r="Z45" s="20"/>
      <c r="AA45" s="21"/>
      <c r="AB45" s="20"/>
      <c r="AC45" s="17">
        <f t="shared" si="0"/>
        <v>107</v>
      </c>
      <c r="AD45" s="14"/>
    </row>
    <row r="46" spans="1:30">
      <c r="A46" s="16">
        <v>38</v>
      </c>
      <c r="B46" s="33" t="s">
        <v>203</v>
      </c>
      <c r="C46" s="16"/>
      <c r="D46" s="17" t="s">
        <v>171</v>
      </c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19"/>
      <c r="T46" s="20"/>
      <c r="U46" s="20"/>
      <c r="V46" s="20"/>
      <c r="W46" s="26">
        <v>22282</v>
      </c>
      <c r="X46" s="17">
        <v>107</v>
      </c>
      <c r="Y46" s="28"/>
      <c r="Z46" s="20"/>
      <c r="AA46" s="21"/>
      <c r="AB46" s="20"/>
      <c r="AC46" s="17">
        <f t="shared" si="0"/>
        <v>107</v>
      </c>
      <c r="AD46" s="14"/>
    </row>
    <row r="47" spans="1:30">
      <c r="A47" s="16">
        <v>39</v>
      </c>
      <c r="B47" s="33" t="s">
        <v>203</v>
      </c>
      <c r="C47" s="16"/>
      <c r="D47" s="17" t="s">
        <v>171</v>
      </c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19"/>
      <c r="T47" s="20"/>
      <c r="U47" s="20"/>
      <c r="V47" s="20"/>
      <c r="W47" s="26">
        <v>22313</v>
      </c>
      <c r="X47" s="17">
        <v>107</v>
      </c>
      <c r="Y47" s="28"/>
      <c r="Z47" s="20"/>
      <c r="AA47" s="21"/>
      <c r="AB47" s="20"/>
      <c r="AC47" s="17">
        <f t="shared" si="0"/>
        <v>107</v>
      </c>
      <c r="AD47" s="14"/>
    </row>
    <row r="48" spans="1:30">
      <c r="A48" s="16">
        <v>40</v>
      </c>
      <c r="B48" s="33" t="s">
        <v>203</v>
      </c>
      <c r="C48" s="16"/>
      <c r="D48" s="17" t="s">
        <v>171</v>
      </c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9"/>
      <c r="T48" s="20"/>
      <c r="U48" s="20"/>
      <c r="V48" s="20"/>
      <c r="W48" s="26">
        <v>22341</v>
      </c>
      <c r="X48" s="17">
        <v>107</v>
      </c>
      <c r="Y48" s="28"/>
      <c r="Z48" s="20"/>
      <c r="AA48" s="21"/>
      <c r="AB48" s="20"/>
      <c r="AC48" s="17">
        <f t="shared" si="0"/>
        <v>107</v>
      </c>
      <c r="AD48" s="14"/>
    </row>
    <row r="49" spans="1:30">
      <c r="A49" s="16">
        <v>41</v>
      </c>
      <c r="B49" s="33" t="s">
        <v>203</v>
      </c>
      <c r="C49" s="16"/>
      <c r="D49" s="17" t="s">
        <v>171</v>
      </c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19"/>
      <c r="T49" s="20"/>
      <c r="U49" s="20"/>
      <c r="V49" s="20"/>
      <c r="W49" s="26">
        <v>22372</v>
      </c>
      <c r="X49" s="17">
        <v>107</v>
      </c>
      <c r="Y49" s="28"/>
      <c r="Z49" s="20"/>
      <c r="AA49" s="21"/>
      <c r="AB49" s="20"/>
      <c r="AC49" s="17">
        <f t="shared" si="0"/>
        <v>107</v>
      </c>
      <c r="AD49" s="14"/>
    </row>
    <row r="50" spans="1:30">
      <c r="A50" s="16">
        <v>42</v>
      </c>
      <c r="B50" s="33" t="s">
        <v>203</v>
      </c>
      <c r="C50" s="16"/>
      <c r="D50" s="17" t="s">
        <v>171</v>
      </c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19"/>
      <c r="T50" s="20"/>
      <c r="U50" s="20"/>
      <c r="V50" s="20"/>
      <c r="W50" s="26">
        <v>22402</v>
      </c>
      <c r="X50" s="17">
        <v>107</v>
      </c>
      <c r="Y50" s="28"/>
      <c r="Z50" s="20"/>
      <c r="AA50" s="21"/>
      <c r="AB50" s="20"/>
      <c r="AC50" s="17">
        <f t="shared" si="0"/>
        <v>107</v>
      </c>
      <c r="AD50" s="14"/>
    </row>
    <row r="51" spans="1:30">
      <c r="A51" s="16">
        <v>43</v>
      </c>
      <c r="B51" s="33" t="s">
        <v>203</v>
      </c>
      <c r="C51" s="16"/>
      <c r="D51" s="17" t="s">
        <v>171</v>
      </c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19"/>
      <c r="T51" s="20"/>
      <c r="U51" s="20"/>
      <c r="V51" s="20"/>
      <c r="W51" s="26">
        <v>22433</v>
      </c>
      <c r="X51" s="17">
        <v>107</v>
      </c>
      <c r="Y51" s="28"/>
      <c r="Z51" s="20"/>
      <c r="AA51" s="21"/>
      <c r="AB51" s="20"/>
      <c r="AC51" s="17">
        <f t="shared" si="0"/>
        <v>107</v>
      </c>
      <c r="AD51" s="14"/>
    </row>
    <row r="52" spans="1:30">
      <c r="A52" s="16">
        <v>44</v>
      </c>
      <c r="B52" s="33" t="s">
        <v>203</v>
      </c>
      <c r="C52" s="16"/>
      <c r="D52" s="17" t="s">
        <v>171</v>
      </c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19"/>
      <c r="T52" s="20"/>
      <c r="U52" s="20"/>
      <c r="V52" s="20"/>
      <c r="W52" s="26">
        <v>22463</v>
      </c>
      <c r="X52" s="17">
        <v>107</v>
      </c>
      <c r="Y52" s="28"/>
      <c r="Z52" s="20"/>
      <c r="AA52" s="21"/>
      <c r="AB52" s="20"/>
      <c r="AC52" s="17">
        <f t="shared" si="0"/>
        <v>107</v>
      </c>
      <c r="AD52" s="14"/>
    </row>
    <row r="53" spans="1:30">
      <c r="A53" s="16">
        <v>45</v>
      </c>
      <c r="B53" s="33" t="s">
        <v>203</v>
      </c>
      <c r="C53" s="16"/>
      <c r="D53" s="17" t="s">
        <v>171</v>
      </c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9"/>
      <c r="T53" s="20"/>
      <c r="U53" s="20"/>
      <c r="V53" s="20"/>
      <c r="W53" s="26">
        <v>22494</v>
      </c>
      <c r="X53" s="17">
        <v>107</v>
      </c>
      <c r="Y53" s="28"/>
      <c r="Z53" s="20"/>
      <c r="AA53" s="21"/>
      <c r="AB53" s="20"/>
      <c r="AC53" s="17">
        <f t="shared" si="0"/>
        <v>107</v>
      </c>
      <c r="AD53" s="14"/>
    </row>
    <row r="54" spans="1:30">
      <c r="A54" s="16">
        <v>46</v>
      </c>
      <c r="B54" s="33" t="s">
        <v>203</v>
      </c>
      <c r="C54" s="16"/>
      <c r="D54" s="17" t="s">
        <v>171</v>
      </c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19"/>
      <c r="T54" s="20"/>
      <c r="U54" s="20"/>
      <c r="V54" s="20"/>
      <c r="W54" s="26">
        <v>22525</v>
      </c>
      <c r="X54" s="17">
        <v>107</v>
      </c>
      <c r="Y54" s="28"/>
      <c r="Z54" s="20"/>
      <c r="AA54" s="21"/>
      <c r="AB54" s="20"/>
      <c r="AC54" s="17">
        <f t="shared" si="0"/>
        <v>107</v>
      </c>
      <c r="AD54" s="14"/>
    </row>
    <row r="55" spans="1:30">
      <c r="A55" s="16">
        <v>47</v>
      </c>
      <c r="B55" s="33" t="s">
        <v>203</v>
      </c>
      <c r="C55" s="16"/>
      <c r="D55" s="17" t="s">
        <v>171</v>
      </c>
      <c r="E55" s="19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9"/>
      <c r="T55" s="20"/>
      <c r="U55" s="20"/>
      <c r="V55" s="20"/>
      <c r="W55" s="27"/>
      <c r="X55" s="17"/>
      <c r="Y55" s="31">
        <v>22555</v>
      </c>
      <c r="Z55" s="20">
        <v>107</v>
      </c>
      <c r="AA55" s="21"/>
      <c r="AB55" s="20"/>
      <c r="AC55" s="17">
        <f t="shared" si="0"/>
        <v>107</v>
      </c>
      <c r="AD55" s="14"/>
    </row>
    <row r="56" spans="1:30">
      <c r="A56" s="16">
        <v>48</v>
      </c>
      <c r="B56" s="33" t="s">
        <v>203</v>
      </c>
      <c r="C56" s="16"/>
      <c r="D56" s="17" t="s">
        <v>171</v>
      </c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19"/>
      <c r="T56" s="20"/>
      <c r="U56" s="20"/>
      <c r="V56" s="20"/>
      <c r="W56" s="27"/>
      <c r="X56" s="17"/>
      <c r="Y56" s="31">
        <v>22586</v>
      </c>
      <c r="Z56" s="20">
        <v>107</v>
      </c>
      <c r="AA56" s="21"/>
      <c r="AB56" s="20"/>
      <c r="AC56" s="17">
        <f t="shared" si="0"/>
        <v>107</v>
      </c>
      <c r="AD56" s="14"/>
    </row>
    <row r="57" spans="1:30">
      <c r="A57" s="16">
        <v>49</v>
      </c>
      <c r="B57" s="33" t="s">
        <v>203</v>
      </c>
      <c r="C57" s="16"/>
      <c r="D57" s="17" t="s">
        <v>171</v>
      </c>
      <c r="E57" s="1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19"/>
      <c r="T57" s="20"/>
      <c r="U57" s="20"/>
      <c r="V57" s="20"/>
      <c r="W57" s="27"/>
      <c r="X57" s="17"/>
      <c r="Y57" s="31">
        <v>22616</v>
      </c>
      <c r="Z57" s="20">
        <v>107</v>
      </c>
      <c r="AA57" s="21"/>
      <c r="AB57" s="20"/>
      <c r="AC57" s="17">
        <f t="shared" si="0"/>
        <v>107</v>
      </c>
      <c r="AD57" s="14"/>
    </row>
    <row r="58" spans="1:30">
      <c r="A58" s="16">
        <v>50</v>
      </c>
      <c r="B58" s="33" t="s">
        <v>203</v>
      </c>
      <c r="C58" s="19"/>
      <c r="D58" s="20" t="s">
        <v>171</v>
      </c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19"/>
      <c r="T58" s="20"/>
      <c r="U58" s="20"/>
      <c r="V58" s="20"/>
      <c r="W58" s="28"/>
      <c r="X58" s="20"/>
      <c r="Y58" s="31">
        <v>22647</v>
      </c>
      <c r="Z58" s="20">
        <v>107</v>
      </c>
      <c r="AA58" s="21"/>
      <c r="AB58" s="20"/>
      <c r="AC58" s="17">
        <f t="shared" si="0"/>
        <v>107</v>
      </c>
      <c r="AD58" s="14"/>
    </row>
    <row r="59" spans="1:30">
      <c r="A59" s="16">
        <v>51</v>
      </c>
      <c r="B59" s="33" t="s">
        <v>203</v>
      </c>
      <c r="C59" s="19"/>
      <c r="D59" s="20" t="s">
        <v>171</v>
      </c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19"/>
      <c r="T59" s="20"/>
      <c r="U59" s="20"/>
      <c r="V59" s="20"/>
      <c r="W59" s="28"/>
      <c r="X59" s="20"/>
      <c r="Y59" s="31">
        <v>22678</v>
      </c>
      <c r="Z59" s="20">
        <v>107</v>
      </c>
      <c r="AA59" s="21"/>
      <c r="AB59" s="20"/>
      <c r="AC59" s="17">
        <f t="shared" si="0"/>
        <v>107</v>
      </c>
      <c r="AD59" s="14"/>
    </row>
    <row r="60" spans="1:30">
      <c r="A60" s="16">
        <v>52</v>
      </c>
      <c r="B60" s="33" t="s">
        <v>204</v>
      </c>
      <c r="C60" s="19"/>
      <c r="D60" s="20" t="s">
        <v>171</v>
      </c>
      <c r="E60" s="1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19"/>
      <c r="T60" s="20"/>
      <c r="U60" s="20"/>
      <c r="V60" s="20"/>
      <c r="W60" s="31">
        <v>22190</v>
      </c>
      <c r="X60" s="20">
        <v>10.36</v>
      </c>
      <c r="Y60" s="28"/>
      <c r="Z60" s="20"/>
      <c r="AA60" s="21"/>
      <c r="AB60" s="20"/>
      <c r="AC60" s="17">
        <f t="shared" si="0"/>
        <v>10.36</v>
      </c>
      <c r="AD60" s="14"/>
    </row>
    <row r="61" spans="1:30">
      <c r="A61" s="16">
        <v>53</v>
      </c>
      <c r="B61" s="33" t="s">
        <v>204</v>
      </c>
      <c r="C61" s="19"/>
      <c r="D61" s="20" t="s">
        <v>171</v>
      </c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19"/>
      <c r="T61" s="20"/>
      <c r="U61" s="20"/>
      <c r="V61" s="20"/>
      <c r="W61" s="31">
        <v>22221</v>
      </c>
      <c r="X61" s="20">
        <v>107</v>
      </c>
      <c r="Y61" s="28"/>
      <c r="Z61" s="20"/>
      <c r="AA61" s="21"/>
      <c r="AB61" s="20"/>
      <c r="AC61" s="17">
        <f t="shared" si="0"/>
        <v>107</v>
      </c>
      <c r="AD61" s="14"/>
    </row>
    <row r="62" spans="1:30">
      <c r="A62" s="16">
        <v>54</v>
      </c>
      <c r="B62" s="33" t="s">
        <v>204</v>
      </c>
      <c r="C62" s="19"/>
      <c r="D62" s="20" t="s">
        <v>171</v>
      </c>
      <c r="E62" s="1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19"/>
      <c r="T62" s="20"/>
      <c r="U62" s="20"/>
      <c r="V62" s="20"/>
      <c r="W62" s="31">
        <v>22251</v>
      </c>
      <c r="X62" s="20">
        <v>107</v>
      </c>
      <c r="Y62" s="28"/>
      <c r="Z62" s="20"/>
      <c r="AA62" s="21"/>
      <c r="AB62" s="20"/>
      <c r="AC62" s="17">
        <f t="shared" si="0"/>
        <v>107</v>
      </c>
      <c r="AD62" s="14"/>
    </row>
    <row r="63" spans="1:30">
      <c r="A63" s="16">
        <v>55</v>
      </c>
      <c r="B63" s="33" t="s">
        <v>204</v>
      </c>
      <c r="C63" s="19"/>
      <c r="D63" s="20" t="s">
        <v>171</v>
      </c>
      <c r="E63" s="1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19"/>
      <c r="T63" s="20"/>
      <c r="U63" s="20"/>
      <c r="V63" s="20"/>
      <c r="W63" s="31">
        <v>22282</v>
      </c>
      <c r="X63" s="20">
        <v>107</v>
      </c>
      <c r="Y63" s="28"/>
      <c r="Z63" s="20"/>
      <c r="AA63" s="21"/>
      <c r="AB63" s="20"/>
      <c r="AC63" s="17">
        <f t="shared" si="0"/>
        <v>107</v>
      </c>
      <c r="AD63" s="14"/>
    </row>
    <row r="64" spans="1:30">
      <c r="A64" s="16">
        <v>56</v>
      </c>
      <c r="B64" s="33" t="s">
        <v>204</v>
      </c>
      <c r="C64" s="19"/>
      <c r="D64" s="20" t="s">
        <v>171</v>
      </c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19"/>
      <c r="T64" s="20"/>
      <c r="U64" s="20"/>
      <c r="V64" s="20"/>
      <c r="W64" s="31">
        <v>22313</v>
      </c>
      <c r="X64" s="20">
        <v>107</v>
      </c>
      <c r="Y64" s="28"/>
      <c r="Z64" s="20"/>
      <c r="AA64" s="21"/>
      <c r="AB64" s="20"/>
      <c r="AC64" s="17">
        <f t="shared" si="0"/>
        <v>107</v>
      </c>
      <c r="AD64" s="14"/>
    </row>
    <row r="65" spans="1:30">
      <c r="A65" s="16">
        <v>57</v>
      </c>
      <c r="B65" s="33" t="s">
        <v>204</v>
      </c>
      <c r="C65" s="19"/>
      <c r="D65" s="20" t="s">
        <v>171</v>
      </c>
      <c r="E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19"/>
      <c r="T65" s="20"/>
      <c r="U65" s="20"/>
      <c r="V65" s="20"/>
      <c r="W65" s="31">
        <v>22341</v>
      </c>
      <c r="X65" s="20">
        <v>107</v>
      </c>
      <c r="Y65" s="28"/>
      <c r="Z65" s="20"/>
      <c r="AA65" s="21"/>
      <c r="AB65" s="20"/>
      <c r="AC65" s="17">
        <f t="shared" si="0"/>
        <v>107</v>
      </c>
      <c r="AD65" s="14"/>
    </row>
    <row r="66" spans="1:30">
      <c r="A66" s="16">
        <v>58</v>
      </c>
      <c r="B66" s="33" t="s">
        <v>204</v>
      </c>
      <c r="C66" s="19"/>
      <c r="D66" s="20" t="s">
        <v>171</v>
      </c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19"/>
      <c r="T66" s="20"/>
      <c r="U66" s="20"/>
      <c r="V66" s="20"/>
      <c r="W66" s="31">
        <v>22372</v>
      </c>
      <c r="X66" s="20">
        <v>107</v>
      </c>
      <c r="Y66" s="28"/>
      <c r="Z66" s="20"/>
      <c r="AA66" s="21"/>
      <c r="AB66" s="20"/>
      <c r="AC66" s="17">
        <f t="shared" si="0"/>
        <v>107</v>
      </c>
      <c r="AD66" s="14"/>
    </row>
    <row r="67" spans="1:30">
      <c r="A67" s="16">
        <v>59</v>
      </c>
      <c r="B67" s="33" t="s">
        <v>204</v>
      </c>
      <c r="C67" s="19"/>
      <c r="D67" s="20" t="s">
        <v>171</v>
      </c>
      <c r="E67" s="1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9"/>
      <c r="T67" s="20"/>
      <c r="U67" s="20"/>
      <c r="V67" s="20"/>
      <c r="W67" s="31">
        <v>22402</v>
      </c>
      <c r="X67" s="20">
        <v>107</v>
      </c>
      <c r="Y67" s="28"/>
      <c r="Z67" s="20"/>
      <c r="AA67" s="21"/>
      <c r="AB67" s="20"/>
      <c r="AC67" s="17">
        <f t="shared" si="0"/>
        <v>107</v>
      </c>
      <c r="AD67" s="14"/>
    </row>
    <row r="68" spans="1:30">
      <c r="A68" s="16">
        <v>60</v>
      </c>
      <c r="B68" s="33" t="s">
        <v>204</v>
      </c>
      <c r="C68" s="19"/>
      <c r="D68" s="20" t="s">
        <v>171</v>
      </c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19"/>
      <c r="T68" s="20"/>
      <c r="U68" s="20"/>
      <c r="V68" s="20"/>
      <c r="W68" s="31">
        <v>22433</v>
      </c>
      <c r="X68" s="20">
        <v>107</v>
      </c>
      <c r="Y68" s="28"/>
      <c r="Z68" s="20"/>
      <c r="AA68" s="21"/>
      <c r="AB68" s="20"/>
      <c r="AC68" s="17">
        <f t="shared" si="0"/>
        <v>107</v>
      </c>
      <c r="AD68" s="14"/>
    </row>
    <row r="69" spans="1:30">
      <c r="A69" s="16">
        <v>61</v>
      </c>
      <c r="B69" s="33" t="s">
        <v>204</v>
      </c>
      <c r="C69" s="19"/>
      <c r="D69" s="20" t="s">
        <v>171</v>
      </c>
      <c r="E69" s="1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19"/>
      <c r="T69" s="20"/>
      <c r="U69" s="20"/>
      <c r="V69" s="20"/>
      <c r="W69" s="31">
        <v>22463</v>
      </c>
      <c r="X69" s="20">
        <v>107</v>
      </c>
      <c r="Y69" s="28"/>
      <c r="Z69" s="20"/>
      <c r="AA69" s="21"/>
      <c r="AB69" s="20"/>
      <c r="AC69" s="17">
        <f t="shared" si="0"/>
        <v>107</v>
      </c>
      <c r="AD69" s="14"/>
    </row>
    <row r="70" spans="1:30">
      <c r="A70" s="16">
        <v>62</v>
      </c>
      <c r="B70" s="33" t="s">
        <v>204</v>
      </c>
      <c r="C70" s="19"/>
      <c r="D70" s="20" t="s">
        <v>171</v>
      </c>
      <c r="E70" s="1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19"/>
      <c r="T70" s="20"/>
      <c r="U70" s="20"/>
      <c r="V70" s="20"/>
      <c r="W70" s="31">
        <v>22494</v>
      </c>
      <c r="X70" s="20">
        <v>107</v>
      </c>
      <c r="Y70" s="28"/>
      <c r="Z70" s="20"/>
      <c r="AA70" s="21"/>
      <c r="AB70" s="20"/>
      <c r="AC70" s="17">
        <f t="shared" si="0"/>
        <v>107</v>
      </c>
      <c r="AD70" s="14"/>
    </row>
    <row r="71" spans="1:30">
      <c r="A71" s="16">
        <v>63</v>
      </c>
      <c r="B71" s="33" t="s">
        <v>204</v>
      </c>
      <c r="C71" s="19"/>
      <c r="D71" s="20" t="s">
        <v>171</v>
      </c>
      <c r="E71" s="1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19"/>
      <c r="T71" s="20"/>
      <c r="U71" s="20"/>
      <c r="V71" s="20"/>
      <c r="W71" s="31">
        <v>22525</v>
      </c>
      <c r="X71" s="20">
        <v>107</v>
      </c>
      <c r="Y71" s="28"/>
      <c r="Z71" s="20"/>
      <c r="AA71" s="21"/>
      <c r="AB71" s="20"/>
      <c r="AC71" s="17">
        <f t="shared" si="0"/>
        <v>107</v>
      </c>
      <c r="AD71" s="14"/>
    </row>
    <row r="72" spans="1:30">
      <c r="A72" s="16">
        <v>64</v>
      </c>
      <c r="B72" s="33" t="s">
        <v>204</v>
      </c>
      <c r="C72" s="19"/>
      <c r="D72" s="20" t="s">
        <v>171</v>
      </c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19"/>
      <c r="T72" s="20"/>
      <c r="U72" s="20"/>
      <c r="V72" s="20"/>
      <c r="W72" s="28"/>
      <c r="X72" s="20"/>
      <c r="Y72" s="31">
        <v>22555</v>
      </c>
      <c r="Z72" s="20">
        <v>107</v>
      </c>
      <c r="AA72" s="21"/>
      <c r="AB72" s="20"/>
      <c r="AC72" s="17">
        <f t="shared" si="0"/>
        <v>107</v>
      </c>
      <c r="AD72" s="14"/>
    </row>
    <row r="73" spans="1:30">
      <c r="A73" s="16">
        <v>65</v>
      </c>
      <c r="B73" s="33" t="s">
        <v>204</v>
      </c>
      <c r="C73" s="19"/>
      <c r="D73" s="20" t="s">
        <v>171</v>
      </c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9"/>
      <c r="T73" s="20"/>
      <c r="U73" s="20"/>
      <c r="V73" s="20"/>
      <c r="W73" s="28"/>
      <c r="X73" s="20"/>
      <c r="Y73" s="31">
        <v>22586</v>
      </c>
      <c r="Z73" s="20">
        <v>107</v>
      </c>
      <c r="AA73" s="21"/>
      <c r="AB73" s="20"/>
      <c r="AC73" s="17">
        <f t="shared" si="0"/>
        <v>107</v>
      </c>
      <c r="AD73" s="14"/>
    </row>
    <row r="74" spans="1:30">
      <c r="A74" s="16">
        <v>66</v>
      </c>
      <c r="B74" s="33" t="s">
        <v>204</v>
      </c>
      <c r="C74" s="19"/>
      <c r="D74" s="20" t="s">
        <v>171</v>
      </c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19"/>
      <c r="T74" s="20"/>
      <c r="U74" s="20"/>
      <c r="V74" s="20"/>
      <c r="W74" s="28"/>
      <c r="X74" s="20"/>
      <c r="Y74" s="31">
        <v>22616</v>
      </c>
      <c r="Z74" s="20">
        <v>107</v>
      </c>
      <c r="AA74" s="21"/>
      <c r="AB74" s="20"/>
      <c r="AC74" s="17">
        <f t="shared" ref="AC74:AC87" si="1">X74+Z74+AB74</f>
        <v>107</v>
      </c>
      <c r="AD74" s="14"/>
    </row>
    <row r="75" spans="1:30">
      <c r="A75" s="16">
        <v>67</v>
      </c>
      <c r="B75" s="33" t="s">
        <v>204</v>
      </c>
      <c r="C75" s="19"/>
      <c r="D75" s="20" t="s">
        <v>171</v>
      </c>
      <c r="E75" s="1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19"/>
      <c r="T75" s="20"/>
      <c r="U75" s="20"/>
      <c r="V75" s="20"/>
      <c r="W75" s="28"/>
      <c r="X75" s="20"/>
      <c r="Y75" s="31">
        <v>22647</v>
      </c>
      <c r="Z75" s="20">
        <v>107</v>
      </c>
      <c r="AA75" s="21"/>
      <c r="AB75" s="20"/>
      <c r="AC75" s="17">
        <f t="shared" si="1"/>
        <v>107</v>
      </c>
      <c r="AD75" s="14"/>
    </row>
    <row r="76" spans="1:30">
      <c r="A76" s="16">
        <v>68</v>
      </c>
      <c r="B76" s="71" t="s">
        <v>204</v>
      </c>
      <c r="C76" s="19"/>
      <c r="D76" s="20" t="s">
        <v>171</v>
      </c>
      <c r="E76" s="1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19"/>
      <c r="T76" s="20"/>
      <c r="U76" s="20"/>
      <c r="V76" s="20"/>
      <c r="W76" s="28"/>
      <c r="X76" s="20"/>
      <c r="Y76" s="31">
        <v>22678</v>
      </c>
      <c r="Z76" s="20">
        <v>107</v>
      </c>
      <c r="AA76" s="21"/>
      <c r="AB76" s="20"/>
      <c r="AC76" s="63">
        <f t="shared" si="1"/>
        <v>107</v>
      </c>
      <c r="AD76" s="14"/>
    </row>
    <row r="77" spans="1:30" s="10" customFormat="1" ht="21.75" thickBot="1">
      <c r="A77" s="78" t="s">
        <v>20</v>
      </c>
      <c r="B77" s="79"/>
      <c r="C77" s="79"/>
      <c r="D77" s="80"/>
      <c r="E77" s="64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4"/>
      <c r="T77" s="65"/>
      <c r="U77" s="65"/>
      <c r="V77" s="65"/>
      <c r="W77" s="66"/>
      <c r="X77" s="67">
        <f>SUM(X9:X76)</f>
        <v>4749.4400000000005</v>
      </c>
      <c r="Y77" s="68"/>
      <c r="Z77" s="67">
        <f>SUM(Z9:Z76)</f>
        <v>2140</v>
      </c>
      <c r="AA77" s="69"/>
      <c r="AB77" s="67">
        <f>SUM(AB9:AB76)</f>
        <v>0</v>
      </c>
      <c r="AC77" s="67">
        <f>SUM(AC9:AC76)</f>
        <v>6889.44</v>
      </c>
      <c r="AD77" s="70"/>
    </row>
    <row r="78" spans="1:30" ht="21.75" thickTop="1">
      <c r="A78" s="72">
        <v>1</v>
      </c>
      <c r="B78" s="73" t="s">
        <v>213</v>
      </c>
      <c r="C78" s="22" t="s">
        <v>218</v>
      </c>
      <c r="D78" s="61" t="s">
        <v>214</v>
      </c>
      <c r="E78" s="1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19"/>
      <c r="T78" s="20"/>
      <c r="U78" s="20"/>
      <c r="V78" s="20"/>
      <c r="W78" s="60"/>
      <c r="X78" s="61"/>
      <c r="Y78" s="60"/>
      <c r="Z78" s="61"/>
      <c r="AA78" s="62">
        <v>22920</v>
      </c>
      <c r="AB78" s="61">
        <v>663.77</v>
      </c>
      <c r="AC78" s="17">
        <f t="shared" si="1"/>
        <v>663.77</v>
      </c>
      <c r="AD78" s="14"/>
    </row>
    <row r="79" spans="1:30">
      <c r="A79" s="19">
        <v>2</v>
      </c>
      <c r="B79" s="33" t="s">
        <v>213</v>
      </c>
      <c r="C79" s="16" t="s">
        <v>218</v>
      </c>
      <c r="D79" s="20" t="s">
        <v>214</v>
      </c>
      <c r="E79" s="1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19"/>
      <c r="T79" s="20"/>
      <c r="U79" s="20"/>
      <c r="V79" s="20"/>
      <c r="W79" s="28"/>
      <c r="X79" s="20"/>
      <c r="Y79" s="28"/>
      <c r="Z79" s="20"/>
      <c r="AA79" s="21">
        <v>22951</v>
      </c>
      <c r="AB79" s="20">
        <v>744.99</v>
      </c>
      <c r="AC79" s="17">
        <f t="shared" si="1"/>
        <v>744.99</v>
      </c>
      <c r="AD79" s="14"/>
    </row>
    <row r="80" spans="1:30" s="10" customFormat="1" ht="21.75" thickBot="1">
      <c r="A80" s="78" t="s">
        <v>20</v>
      </c>
      <c r="B80" s="79"/>
      <c r="C80" s="79"/>
      <c r="D80" s="80"/>
      <c r="E80" s="64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4"/>
      <c r="T80" s="65"/>
      <c r="U80" s="65"/>
      <c r="V80" s="65"/>
      <c r="W80" s="66"/>
      <c r="X80" s="67">
        <f>SUM(X78:X79)</f>
        <v>0</v>
      </c>
      <c r="Y80" s="68"/>
      <c r="Z80" s="67">
        <f>SUM(Z78:Z79)</f>
        <v>0</v>
      </c>
      <c r="AA80" s="69"/>
      <c r="AB80" s="67">
        <f>SUM(AB78:AB79)</f>
        <v>1408.76</v>
      </c>
      <c r="AC80" s="67">
        <f>SUM(AC78:AC79)</f>
        <v>1408.76</v>
      </c>
      <c r="AD80" s="70"/>
    </row>
    <row r="81" spans="1:30" ht="21.75" thickTop="1">
      <c r="A81" s="19">
        <v>1</v>
      </c>
      <c r="B81" s="33" t="s">
        <v>207</v>
      </c>
      <c r="C81" s="19" t="s">
        <v>220</v>
      </c>
      <c r="D81" s="20" t="s">
        <v>208</v>
      </c>
      <c r="E81" s="1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19"/>
      <c r="T81" s="20"/>
      <c r="U81" s="20"/>
      <c r="V81" s="20"/>
      <c r="W81" s="28"/>
      <c r="X81" s="20"/>
      <c r="Y81" s="31">
        <v>22767</v>
      </c>
      <c r="Z81" s="20">
        <v>100.1</v>
      </c>
      <c r="AA81" s="21"/>
      <c r="AB81" s="20"/>
      <c r="AC81" s="17">
        <f t="shared" si="1"/>
        <v>100.1</v>
      </c>
      <c r="AD81" s="14"/>
    </row>
    <row r="82" spans="1:30">
      <c r="A82" s="19">
        <v>2</v>
      </c>
      <c r="B82" s="33" t="s">
        <v>211</v>
      </c>
      <c r="C82" s="19" t="s">
        <v>220</v>
      </c>
      <c r="D82" s="20" t="s">
        <v>212</v>
      </c>
      <c r="E82" s="1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19"/>
      <c r="T82" s="20"/>
      <c r="U82" s="20"/>
      <c r="V82" s="20"/>
      <c r="W82" s="28"/>
      <c r="X82" s="20"/>
      <c r="Y82" s="28"/>
      <c r="Z82" s="20"/>
      <c r="AA82" s="21">
        <v>22951</v>
      </c>
      <c r="AB82" s="20">
        <v>133.75</v>
      </c>
      <c r="AC82" s="17">
        <f t="shared" si="1"/>
        <v>133.75</v>
      </c>
      <c r="AD82" s="14"/>
    </row>
    <row r="83" spans="1:30" s="10" customFormat="1" ht="21.75" thickBot="1">
      <c r="A83" s="78" t="s">
        <v>20</v>
      </c>
      <c r="B83" s="79"/>
      <c r="C83" s="79"/>
      <c r="D83" s="80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4"/>
      <c r="T83" s="65"/>
      <c r="U83" s="65"/>
      <c r="V83" s="65"/>
      <c r="W83" s="66"/>
      <c r="X83" s="67">
        <f>SUM(X81:X82)</f>
        <v>0</v>
      </c>
      <c r="Y83" s="68"/>
      <c r="Z83" s="67">
        <f>SUM(Z81:Z82)</f>
        <v>100.1</v>
      </c>
      <c r="AA83" s="69"/>
      <c r="AB83" s="67">
        <f t="shared" ref="AB83:AC83" si="2">SUM(AB81:AB82)</f>
        <v>133.75</v>
      </c>
      <c r="AC83" s="67">
        <f t="shared" si="2"/>
        <v>233.85</v>
      </c>
      <c r="AD83" s="70"/>
    </row>
    <row r="84" spans="1:30" ht="21.75" thickTop="1">
      <c r="A84" s="19">
        <v>1</v>
      </c>
      <c r="B84" s="33" t="s">
        <v>205</v>
      </c>
      <c r="C84" s="19" t="s">
        <v>219</v>
      </c>
      <c r="D84" s="20" t="s">
        <v>206</v>
      </c>
      <c r="E84" s="1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19"/>
      <c r="T84" s="20"/>
      <c r="U84" s="20"/>
      <c r="V84" s="20"/>
      <c r="W84" s="28"/>
      <c r="X84" s="20"/>
      <c r="Y84" s="31">
        <v>22890</v>
      </c>
      <c r="Z84" s="20">
        <v>354.76</v>
      </c>
      <c r="AA84" s="21"/>
      <c r="AB84" s="20"/>
      <c r="AC84" s="17">
        <f t="shared" si="1"/>
        <v>354.76</v>
      </c>
      <c r="AD84" s="14"/>
    </row>
    <row r="85" spans="1:30">
      <c r="A85" s="19">
        <v>2</v>
      </c>
      <c r="B85" s="33" t="s">
        <v>205</v>
      </c>
      <c r="C85" s="19" t="s">
        <v>219</v>
      </c>
      <c r="D85" s="20" t="s">
        <v>206</v>
      </c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19"/>
      <c r="T85" s="20"/>
      <c r="U85" s="20"/>
      <c r="V85" s="20"/>
      <c r="W85" s="28"/>
      <c r="X85" s="20"/>
      <c r="Y85" s="28"/>
      <c r="Z85" s="20"/>
      <c r="AA85" s="21">
        <v>22951</v>
      </c>
      <c r="AB85" s="20">
        <v>376.11</v>
      </c>
      <c r="AC85" s="17">
        <f t="shared" si="1"/>
        <v>376.11</v>
      </c>
      <c r="AD85" s="14"/>
    </row>
    <row r="86" spans="1:30" s="10" customFormat="1" ht="21.75" thickBot="1">
      <c r="A86" s="78" t="s">
        <v>20</v>
      </c>
      <c r="B86" s="79"/>
      <c r="C86" s="79"/>
      <c r="D86" s="80"/>
      <c r="E86" s="64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4"/>
      <c r="T86" s="65"/>
      <c r="U86" s="65"/>
      <c r="V86" s="65"/>
      <c r="W86" s="66"/>
      <c r="X86" s="67">
        <f>SUM(X84:X85)</f>
        <v>0</v>
      </c>
      <c r="Y86" s="68"/>
      <c r="Z86" s="67">
        <f>SUM(Z84:Z85)</f>
        <v>354.76</v>
      </c>
      <c r="AA86" s="69"/>
      <c r="AB86" s="67">
        <f t="shared" ref="AB86" si="3">SUM(AB84:AB85)</f>
        <v>376.11</v>
      </c>
      <c r="AC86" s="67">
        <f t="shared" ref="AC86" si="4">SUM(AC84:AC85)</f>
        <v>730.87</v>
      </c>
      <c r="AD86" s="70"/>
    </row>
    <row r="87" spans="1:30" ht="21.75" thickTop="1">
      <c r="A87" s="19">
        <v>1</v>
      </c>
      <c r="B87" s="33" t="s">
        <v>209</v>
      </c>
      <c r="C87" s="19"/>
      <c r="D87" s="20" t="s">
        <v>210</v>
      </c>
      <c r="E87" s="1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19"/>
      <c r="T87" s="20"/>
      <c r="U87" s="20"/>
      <c r="V87" s="20"/>
      <c r="W87" s="28"/>
      <c r="X87" s="20"/>
      <c r="Y87" s="28"/>
      <c r="Z87" s="20"/>
      <c r="AA87" s="21">
        <v>22951</v>
      </c>
      <c r="AB87" s="20">
        <v>230.69</v>
      </c>
      <c r="AC87" s="17">
        <f t="shared" si="1"/>
        <v>230.69</v>
      </c>
      <c r="AD87" s="14"/>
    </row>
    <row r="88" spans="1:30" s="10" customFormat="1" ht="21.75" thickBot="1">
      <c r="A88" s="78" t="s">
        <v>20</v>
      </c>
      <c r="B88" s="79"/>
      <c r="C88" s="79"/>
      <c r="D88" s="80"/>
      <c r="E88" s="64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4"/>
      <c r="T88" s="65"/>
      <c r="U88" s="65"/>
      <c r="V88" s="65"/>
      <c r="W88" s="66"/>
      <c r="X88" s="67">
        <f>SUM(X87)</f>
        <v>0</v>
      </c>
      <c r="Y88" s="68"/>
      <c r="Z88" s="67">
        <f>SUM(Z87)</f>
        <v>0</v>
      </c>
      <c r="AA88" s="69"/>
      <c r="AB88" s="67">
        <f t="shared" ref="AB88:AC88" si="5">SUM(AB87)</f>
        <v>230.69</v>
      </c>
      <c r="AC88" s="67">
        <f t="shared" si="5"/>
        <v>230.69</v>
      </c>
      <c r="AD88" s="70"/>
    </row>
    <row r="89" spans="1:30" ht="21.75" thickTop="1"/>
  </sheetData>
  <sortState ref="A9:AF116">
    <sortCondition ref="C9:C116"/>
    <sortCondition ref="B9:B116"/>
  </sortState>
  <mergeCells count="26">
    <mergeCell ref="A8:D8"/>
    <mergeCell ref="S5:T6"/>
    <mergeCell ref="U5:V6"/>
    <mergeCell ref="AA5:AB6"/>
    <mergeCell ref="AC5:AC7"/>
    <mergeCell ref="B5:B7"/>
    <mergeCell ref="G5:H6"/>
    <mergeCell ref="I5:J6"/>
    <mergeCell ref="K5:L6"/>
    <mergeCell ref="A5:A7"/>
    <mergeCell ref="C5:C7"/>
    <mergeCell ref="D5:D7"/>
    <mergeCell ref="E5:F6"/>
    <mergeCell ref="A1:AC1"/>
    <mergeCell ref="A2:AC2"/>
    <mergeCell ref="A3:AC3"/>
    <mergeCell ref="M5:N6"/>
    <mergeCell ref="O5:P6"/>
    <mergeCell ref="Q5:R6"/>
    <mergeCell ref="Y5:Z6"/>
    <mergeCell ref="W5:X6"/>
    <mergeCell ref="A83:D83"/>
    <mergeCell ref="A86:D86"/>
    <mergeCell ref="A88:D88"/>
    <mergeCell ref="A77:D77"/>
    <mergeCell ref="A80:D80"/>
  </mergeCells>
  <pageMargins left="0.51181102362204722" right="0.15748031496062992" top="0.59055118110236227" bottom="0.31496062992125984" header="0.31496062992125984" footer="0.15748031496062992"/>
  <pageSetup paperSize="9" scale="75" orientation="portrait" r:id="rId1"/>
  <rowBreaks count="4" manualBreakCount="4">
    <brk id="77" max="16383" man="1"/>
    <brk id="80" max="16383" man="1"/>
    <brk id="83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E86"/>
  <sheetViews>
    <sheetView zoomScale="80" zoomScaleNormal="80" workbookViewId="0">
      <pane xSplit="4" ySplit="8" topLeftCell="E9" activePane="bottomRight" state="frozen"/>
      <selection activeCell="B1" sqref="B1"/>
      <selection pane="topRight" activeCell="F1" sqref="F1"/>
      <selection pane="bottomLeft" activeCell="B9" sqref="B9"/>
      <selection pane="bottomRight" sqref="A1:AC1"/>
    </sheetView>
  </sheetViews>
  <sheetFormatPr defaultRowHeight="21"/>
  <cols>
    <col min="1" max="1" width="5.75" style="23" bestFit="1" customWidth="1"/>
    <col min="2" max="2" width="10.25" style="23" customWidth="1"/>
    <col min="3" max="3" width="6.875" style="23" customWidth="1"/>
    <col min="4" max="4" width="41.75" style="15" customWidth="1"/>
    <col min="5" max="5" width="7.125" style="23" customWidth="1"/>
    <col min="6" max="6" width="9.875" style="24" customWidth="1"/>
    <col min="7" max="7" width="7.625" style="29" customWidth="1"/>
    <col min="8" max="8" width="11.125" style="24" customWidth="1"/>
    <col min="9" max="9" width="7.625" style="40" customWidth="1"/>
    <col min="10" max="10" width="11.125" style="24" customWidth="1"/>
    <col min="11" max="11" width="7.625" style="40" customWidth="1"/>
    <col min="12" max="12" width="11.125" style="24" customWidth="1"/>
    <col min="13" max="13" width="7.625" style="29" hidden="1" customWidth="1"/>
    <col min="14" max="14" width="11.125" style="24" hidden="1" customWidth="1"/>
    <col min="15" max="15" width="7.625" style="24" hidden="1" customWidth="1"/>
    <col min="16" max="16" width="11.125" style="24" hidden="1" customWidth="1"/>
    <col min="17" max="17" width="7.625" style="24" hidden="1" customWidth="1"/>
    <col min="18" max="18" width="11.125" style="24" hidden="1" customWidth="1"/>
    <col min="19" max="19" width="6.875" style="23" hidden="1" customWidth="1"/>
    <col min="20" max="20" width="11.125" style="24" hidden="1" customWidth="1"/>
    <col min="21" max="21" width="7.625" style="24" hidden="1" customWidth="1"/>
    <col min="22" max="22" width="11.125" style="24" hidden="1" customWidth="1"/>
    <col min="23" max="23" width="7.625" style="29" hidden="1" customWidth="1"/>
    <col min="24" max="24" width="11.125" style="24" hidden="1" customWidth="1"/>
    <col min="25" max="25" width="7.625" style="29" hidden="1" customWidth="1"/>
    <col min="26" max="26" width="11.125" style="24" hidden="1" customWidth="1"/>
    <col min="27" max="27" width="7.625" style="23" hidden="1" customWidth="1"/>
    <col min="28" max="28" width="11.125" style="24" hidden="1" customWidth="1"/>
    <col min="29" max="29" width="11.375" style="24" customWidth="1"/>
    <col min="30" max="30" width="9" style="15"/>
    <col min="31" max="31" width="23.25" style="15" customWidth="1"/>
    <col min="32" max="16384" width="9" style="15"/>
  </cols>
  <sheetData>
    <row r="1" spans="1:31" s="1" customFormat="1" ht="23.25">
      <c r="A1" s="8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31" s="1" customFormat="1" ht="23.25">
      <c r="A2" s="82" t="s">
        <v>215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</row>
    <row r="3" spans="1:31" s="1" customFormat="1" ht="23.25">
      <c r="A3" s="82" t="s">
        <v>216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</row>
    <row r="4" spans="1:31" s="1" customFormat="1" ht="26.25" customHeight="1">
      <c r="A4" s="35" t="s">
        <v>175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3"/>
      <c r="W4" s="3"/>
      <c r="X4" s="3"/>
      <c r="Y4" s="3"/>
      <c r="Z4" s="3"/>
      <c r="AB4" s="3"/>
      <c r="AC4" s="5"/>
    </row>
    <row r="5" spans="1:31" s="1" customFormat="1" ht="14.25" customHeight="1">
      <c r="A5" s="93" t="s">
        <v>180</v>
      </c>
      <c r="B5" s="93" t="s">
        <v>199</v>
      </c>
      <c r="C5" s="93" t="s">
        <v>181</v>
      </c>
      <c r="D5" s="93" t="s">
        <v>200</v>
      </c>
      <c r="E5" s="83" t="s">
        <v>187</v>
      </c>
      <c r="F5" s="84"/>
      <c r="G5" s="83" t="s">
        <v>188</v>
      </c>
      <c r="H5" s="84"/>
      <c r="I5" s="83" t="s">
        <v>189</v>
      </c>
      <c r="J5" s="84"/>
      <c r="K5" s="83" t="s">
        <v>190</v>
      </c>
      <c r="L5" s="84"/>
      <c r="M5" s="83" t="s">
        <v>191</v>
      </c>
      <c r="N5" s="84"/>
      <c r="O5" s="83" t="s">
        <v>192</v>
      </c>
      <c r="P5" s="84"/>
      <c r="Q5" s="83" t="s">
        <v>193</v>
      </c>
      <c r="R5" s="84"/>
      <c r="S5" s="83" t="s">
        <v>194</v>
      </c>
      <c r="T5" s="84"/>
      <c r="U5" s="83" t="s">
        <v>195</v>
      </c>
      <c r="V5" s="84"/>
      <c r="W5" s="83" t="s">
        <v>196</v>
      </c>
      <c r="X5" s="84"/>
      <c r="Y5" s="83" t="s">
        <v>197</v>
      </c>
      <c r="Z5" s="84"/>
      <c r="AA5" s="83" t="s">
        <v>198</v>
      </c>
      <c r="AB5" s="84"/>
      <c r="AC5" s="90" t="s">
        <v>182</v>
      </c>
    </row>
    <row r="6" spans="1:31" s="1" customFormat="1" ht="14.25" customHeight="1">
      <c r="A6" s="94"/>
      <c r="B6" s="94"/>
      <c r="C6" s="94"/>
      <c r="D6" s="94"/>
      <c r="E6" s="85"/>
      <c r="F6" s="86"/>
      <c r="G6" s="85"/>
      <c r="H6" s="86"/>
      <c r="I6" s="85"/>
      <c r="J6" s="86"/>
      <c r="K6" s="85"/>
      <c r="L6" s="86"/>
      <c r="M6" s="85"/>
      <c r="N6" s="86"/>
      <c r="O6" s="85"/>
      <c r="P6" s="86"/>
      <c r="Q6" s="85"/>
      <c r="R6" s="86"/>
      <c r="S6" s="85"/>
      <c r="T6" s="86"/>
      <c r="U6" s="85"/>
      <c r="V6" s="86"/>
      <c r="W6" s="85"/>
      <c r="X6" s="86"/>
      <c r="Y6" s="85"/>
      <c r="Z6" s="86"/>
      <c r="AA6" s="85"/>
      <c r="AB6" s="86"/>
      <c r="AC6" s="91"/>
    </row>
    <row r="7" spans="1:31" s="1" customFormat="1" ht="23.25">
      <c r="A7" s="95"/>
      <c r="B7" s="95"/>
      <c r="C7" s="95"/>
      <c r="D7" s="95"/>
      <c r="E7" s="6" t="s">
        <v>183</v>
      </c>
      <c r="F7" s="7" t="s">
        <v>184</v>
      </c>
      <c r="G7" s="6" t="s">
        <v>183</v>
      </c>
      <c r="H7" s="7" t="s">
        <v>184</v>
      </c>
      <c r="I7" s="37" t="s">
        <v>183</v>
      </c>
      <c r="J7" s="7" t="s">
        <v>184</v>
      </c>
      <c r="K7" s="37" t="s">
        <v>183</v>
      </c>
      <c r="L7" s="7" t="s">
        <v>184</v>
      </c>
      <c r="M7" s="6" t="s">
        <v>183</v>
      </c>
      <c r="N7" s="7" t="s">
        <v>184</v>
      </c>
      <c r="O7" s="6" t="s">
        <v>183</v>
      </c>
      <c r="P7" s="7" t="s">
        <v>184</v>
      </c>
      <c r="Q7" s="6" t="s">
        <v>183</v>
      </c>
      <c r="R7" s="7" t="s">
        <v>184</v>
      </c>
      <c r="S7" s="6" t="s">
        <v>183</v>
      </c>
      <c r="T7" s="7" t="s">
        <v>184</v>
      </c>
      <c r="U7" s="6" t="s">
        <v>183</v>
      </c>
      <c r="V7" s="7" t="s">
        <v>184</v>
      </c>
      <c r="W7" s="6" t="s">
        <v>183</v>
      </c>
      <c r="X7" s="7" t="s">
        <v>184</v>
      </c>
      <c r="Y7" s="6" t="s">
        <v>183</v>
      </c>
      <c r="Z7" s="7" t="s">
        <v>184</v>
      </c>
      <c r="AA7" s="6" t="s">
        <v>183</v>
      </c>
      <c r="AB7" s="7" t="s">
        <v>184</v>
      </c>
      <c r="AC7" s="92"/>
    </row>
    <row r="8" spans="1:31" s="10" customFormat="1">
      <c r="A8" s="96" t="s">
        <v>185</v>
      </c>
      <c r="B8" s="97"/>
      <c r="C8" s="97"/>
      <c r="D8" s="98"/>
      <c r="E8" s="8"/>
      <c r="F8" s="9">
        <f>SUM(F9:F632)/2</f>
        <v>24002.52</v>
      </c>
      <c r="G8" s="36"/>
      <c r="H8" s="9">
        <f>SUM(H9:H632)/2</f>
        <v>156648</v>
      </c>
      <c r="I8" s="38"/>
      <c r="J8" s="9">
        <f>SUM(J9:J632)/2</f>
        <v>156648</v>
      </c>
      <c r="K8" s="38"/>
      <c r="L8" s="9">
        <f>SUM(L9:L632)/2</f>
        <v>156648</v>
      </c>
      <c r="M8" s="36"/>
      <c r="N8" s="9">
        <f>SUM(N9:N632)/2</f>
        <v>0</v>
      </c>
      <c r="O8" s="9"/>
      <c r="P8" s="9">
        <f>SUM(P9:P632)</f>
        <v>0</v>
      </c>
      <c r="Q8" s="9"/>
      <c r="R8" s="9">
        <f>SUM(R9:R632)</f>
        <v>0</v>
      </c>
      <c r="S8" s="8"/>
      <c r="T8" s="9">
        <f>SUM(T9:T632)</f>
        <v>0</v>
      </c>
      <c r="U8" s="8"/>
      <c r="V8" s="9">
        <f>SUM(V9:V632)</f>
        <v>0</v>
      </c>
      <c r="W8" s="8"/>
      <c r="X8" s="9">
        <f>SUM(X9:X632)/2</f>
        <v>0</v>
      </c>
      <c r="Y8" s="8"/>
      <c r="Z8" s="9">
        <f>SUM(Z9:Z632)</f>
        <v>0</v>
      </c>
      <c r="AA8" s="8"/>
      <c r="AB8" s="9">
        <f>SUM(AB9:AB632)</f>
        <v>0</v>
      </c>
      <c r="AC8" s="9">
        <f>SUM(AC9:AC632)/2</f>
        <v>493946.52</v>
      </c>
      <c r="AE8" s="32"/>
    </row>
    <row r="9" spans="1:31">
      <c r="A9" s="19">
        <v>1</v>
      </c>
      <c r="B9" s="34" t="s">
        <v>176</v>
      </c>
      <c r="C9" s="19" t="s">
        <v>186</v>
      </c>
      <c r="D9" s="42" t="s">
        <v>177</v>
      </c>
      <c r="E9" s="21">
        <v>19207</v>
      </c>
      <c r="F9" s="20">
        <v>5474.26</v>
      </c>
      <c r="G9" s="28"/>
      <c r="H9" s="20"/>
      <c r="I9" s="39"/>
      <c r="J9" s="20"/>
      <c r="K9" s="39"/>
      <c r="L9" s="20"/>
      <c r="M9" s="28"/>
      <c r="N9" s="20"/>
      <c r="O9" s="20"/>
      <c r="P9" s="20"/>
      <c r="Q9" s="20"/>
      <c r="R9" s="20"/>
      <c r="S9" s="19"/>
      <c r="T9" s="20"/>
      <c r="U9" s="20"/>
      <c r="V9" s="20"/>
      <c r="W9" s="26"/>
      <c r="X9" s="17"/>
      <c r="Y9" s="28"/>
      <c r="Z9" s="20"/>
      <c r="AA9" s="21"/>
      <c r="AB9" s="20"/>
      <c r="AC9" s="17">
        <f t="shared" ref="AC9:AC35" si="0">F9+H9+J9+L9+N9+X9</f>
        <v>5474.26</v>
      </c>
    </row>
    <row r="10" spans="1:31">
      <c r="A10" s="16">
        <v>2</v>
      </c>
      <c r="B10" s="34" t="s">
        <v>176</v>
      </c>
      <c r="C10" s="16" t="s">
        <v>186</v>
      </c>
      <c r="D10" s="42" t="s">
        <v>177</v>
      </c>
      <c r="E10" s="18">
        <v>19238</v>
      </c>
      <c r="F10" s="17">
        <v>6527</v>
      </c>
      <c r="G10" s="27"/>
      <c r="H10" s="17"/>
      <c r="I10" s="99"/>
      <c r="J10" s="17"/>
      <c r="K10" s="99"/>
      <c r="L10" s="17"/>
      <c r="M10" s="27"/>
      <c r="N10" s="17"/>
      <c r="O10" s="17"/>
      <c r="P10" s="17"/>
      <c r="Q10" s="17"/>
      <c r="R10" s="17"/>
      <c r="S10" s="16"/>
      <c r="T10" s="17"/>
      <c r="U10" s="17"/>
      <c r="V10" s="17"/>
      <c r="W10" s="26"/>
      <c r="X10" s="17"/>
      <c r="Y10" s="27"/>
      <c r="Z10" s="17"/>
      <c r="AA10" s="18"/>
      <c r="AB10" s="17"/>
      <c r="AC10" s="17">
        <f t="shared" si="0"/>
        <v>6527</v>
      </c>
    </row>
    <row r="11" spans="1:31">
      <c r="A11" s="16">
        <v>3</v>
      </c>
      <c r="B11" s="33" t="s">
        <v>178</v>
      </c>
      <c r="C11" s="16" t="s">
        <v>186</v>
      </c>
      <c r="D11" s="42" t="s">
        <v>179</v>
      </c>
      <c r="E11" s="18">
        <v>19207</v>
      </c>
      <c r="F11" s="17">
        <v>5474.26</v>
      </c>
      <c r="G11" s="27"/>
      <c r="H11" s="17"/>
      <c r="I11" s="99"/>
      <c r="J11" s="17"/>
      <c r="K11" s="99"/>
      <c r="L11" s="17"/>
      <c r="M11" s="27"/>
      <c r="N11" s="17"/>
      <c r="O11" s="17"/>
      <c r="P11" s="17"/>
      <c r="Q11" s="17"/>
      <c r="R11" s="17"/>
      <c r="S11" s="16"/>
      <c r="T11" s="17"/>
      <c r="U11" s="17"/>
      <c r="V11" s="17"/>
      <c r="W11" s="26"/>
      <c r="X11" s="17"/>
      <c r="Y11" s="27"/>
      <c r="Z11" s="17"/>
      <c r="AA11" s="18"/>
      <c r="AB11" s="17"/>
      <c r="AC11" s="17">
        <f t="shared" si="0"/>
        <v>5474.26</v>
      </c>
    </row>
    <row r="12" spans="1:31">
      <c r="A12" s="16">
        <v>4</v>
      </c>
      <c r="B12" s="33" t="s">
        <v>178</v>
      </c>
      <c r="C12" s="16" t="s">
        <v>186</v>
      </c>
      <c r="D12" s="42" t="s">
        <v>179</v>
      </c>
      <c r="E12" s="18">
        <v>19238</v>
      </c>
      <c r="F12" s="17">
        <v>6527</v>
      </c>
      <c r="G12" s="27"/>
      <c r="H12" s="17"/>
      <c r="I12" s="99"/>
      <c r="J12" s="17"/>
      <c r="K12" s="99"/>
      <c r="L12" s="17"/>
      <c r="M12" s="27"/>
      <c r="N12" s="17"/>
      <c r="O12" s="17"/>
      <c r="P12" s="17"/>
      <c r="Q12" s="17"/>
      <c r="R12" s="17"/>
      <c r="S12" s="16"/>
      <c r="T12" s="17"/>
      <c r="U12" s="17"/>
      <c r="V12" s="17"/>
      <c r="W12" s="26"/>
      <c r="X12" s="17"/>
      <c r="Y12" s="27"/>
      <c r="Z12" s="17"/>
      <c r="AA12" s="18"/>
      <c r="AB12" s="17"/>
      <c r="AC12" s="17">
        <f t="shared" si="0"/>
        <v>6527</v>
      </c>
    </row>
    <row r="13" spans="1:31">
      <c r="A13" s="16">
        <v>5</v>
      </c>
      <c r="B13" s="34" t="s">
        <v>176</v>
      </c>
      <c r="C13" s="16" t="s">
        <v>186</v>
      </c>
      <c r="D13" s="42" t="s">
        <v>177</v>
      </c>
      <c r="E13" s="18"/>
      <c r="F13" s="17"/>
      <c r="G13" s="26">
        <v>19268</v>
      </c>
      <c r="H13" s="17">
        <v>6527</v>
      </c>
      <c r="I13" s="99"/>
      <c r="J13" s="17"/>
      <c r="K13" s="99"/>
      <c r="L13" s="17"/>
      <c r="M13" s="27"/>
      <c r="N13" s="17"/>
      <c r="O13" s="17"/>
      <c r="P13" s="17"/>
      <c r="Q13" s="17"/>
      <c r="R13" s="17"/>
      <c r="S13" s="16"/>
      <c r="T13" s="17"/>
      <c r="U13" s="17"/>
      <c r="V13" s="17"/>
      <c r="W13" s="26"/>
      <c r="X13" s="17"/>
      <c r="Y13" s="27"/>
      <c r="Z13" s="17"/>
      <c r="AA13" s="18"/>
      <c r="AB13" s="17"/>
      <c r="AC13" s="17">
        <f t="shared" si="0"/>
        <v>6527</v>
      </c>
    </row>
    <row r="14" spans="1:31">
      <c r="A14" s="16">
        <v>6</v>
      </c>
      <c r="B14" s="33" t="s">
        <v>176</v>
      </c>
      <c r="C14" s="16" t="s">
        <v>186</v>
      </c>
      <c r="D14" s="42" t="s">
        <v>177</v>
      </c>
      <c r="E14" s="16"/>
      <c r="F14" s="17"/>
      <c r="G14" s="26">
        <v>19299</v>
      </c>
      <c r="H14" s="17">
        <v>6527</v>
      </c>
      <c r="I14" s="99"/>
      <c r="J14" s="17"/>
      <c r="K14" s="99"/>
      <c r="L14" s="17"/>
      <c r="M14" s="27"/>
      <c r="N14" s="17"/>
      <c r="O14" s="17"/>
      <c r="P14" s="17"/>
      <c r="Q14" s="17"/>
      <c r="R14" s="17"/>
      <c r="S14" s="16"/>
      <c r="T14" s="17"/>
      <c r="U14" s="17"/>
      <c r="V14" s="17"/>
      <c r="W14" s="26"/>
      <c r="X14" s="17"/>
      <c r="Y14" s="27"/>
      <c r="Z14" s="17"/>
      <c r="AA14" s="18"/>
      <c r="AB14" s="17"/>
      <c r="AC14" s="17">
        <f t="shared" si="0"/>
        <v>6527</v>
      </c>
    </row>
    <row r="15" spans="1:31">
      <c r="A15" s="16">
        <v>7</v>
      </c>
      <c r="B15" s="33" t="s">
        <v>176</v>
      </c>
      <c r="C15" s="16" t="s">
        <v>186</v>
      </c>
      <c r="D15" s="42" t="s">
        <v>177</v>
      </c>
      <c r="E15" s="16"/>
      <c r="F15" s="17"/>
      <c r="G15" s="26">
        <v>19329</v>
      </c>
      <c r="H15" s="17">
        <v>6527</v>
      </c>
      <c r="I15" s="99"/>
      <c r="J15" s="17"/>
      <c r="K15" s="99"/>
      <c r="L15" s="17"/>
      <c r="M15" s="27"/>
      <c r="N15" s="17"/>
      <c r="O15" s="17"/>
      <c r="P15" s="17"/>
      <c r="Q15" s="17"/>
      <c r="R15" s="17"/>
      <c r="S15" s="16"/>
      <c r="T15" s="17"/>
      <c r="U15" s="17"/>
      <c r="V15" s="17"/>
      <c r="W15" s="26"/>
      <c r="X15" s="17"/>
      <c r="Y15" s="27"/>
      <c r="Z15" s="17"/>
      <c r="AA15" s="18"/>
      <c r="AB15" s="17"/>
      <c r="AC15" s="17">
        <f t="shared" si="0"/>
        <v>6527</v>
      </c>
    </row>
    <row r="16" spans="1:31">
      <c r="A16" s="16">
        <v>8</v>
      </c>
      <c r="B16" s="33" t="s">
        <v>176</v>
      </c>
      <c r="C16" s="16" t="s">
        <v>186</v>
      </c>
      <c r="D16" s="42" t="s">
        <v>177</v>
      </c>
      <c r="E16" s="16"/>
      <c r="F16" s="17"/>
      <c r="G16" s="26">
        <v>19360</v>
      </c>
      <c r="H16" s="17">
        <v>6527</v>
      </c>
      <c r="I16" s="99"/>
      <c r="J16" s="17"/>
      <c r="K16" s="99"/>
      <c r="L16" s="17"/>
      <c r="M16" s="27"/>
      <c r="N16" s="17"/>
      <c r="O16" s="17"/>
      <c r="P16" s="17"/>
      <c r="Q16" s="17"/>
      <c r="R16" s="17"/>
      <c r="S16" s="16"/>
      <c r="T16" s="17"/>
      <c r="U16" s="17"/>
      <c r="V16" s="17"/>
      <c r="W16" s="26"/>
      <c r="X16" s="17"/>
      <c r="Y16" s="27"/>
      <c r="Z16" s="17"/>
      <c r="AA16" s="18"/>
      <c r="AB16" s="17"/>
      <c r="AC16" s="17">
        <f t="shared" si="0"/>
        <v>6527</v>
      </c>
    </row>
    <row r="17" spans="1:29">
      <c r="A17" s="16">
        <v>9</v>
      </c>
      <c r="B17" s="33" t="s">
        <v>176</v>
      </c>
      <c r="C17" s="16" t="s">
        <v>186</v>
      </c>
      <c r="D17" s="42" t="s">
        <v>177</v>
      </c>
      <c r="E17" s="16"/>
      <c r="F17" s="17"/>
      <c r="G17" s="26">
        <v>19391</v>
      </c>
      <c r="H17" s="17">
        <v>6527</v>
      </c>
      <c r="I17" s="99"/>
      <c r="J17" s="17"/>
      <c r="K17" s="99"/>
      <c r="L17" s="17"/>
      <c r="M17" s="27"/>
      <c r="N17" s="17"/>
      <c r="O17" s="17"/>
      <c r="P17" s="17"/>
      <c r="Q17" s="17"/>
      <c r="R17" s="17"/>
      <c r="S17" s="16"/>
      <c r="T17" s="17"/>
      <c r="U17" s="17"/>
      <c r="V17" s="17"/>
      <c r="W17" s="26"/>
      <c r="X17" s="17"/>
      <c r="Y17" s="27"/>
      <c r="Z17" s="17"/>
      <c r="AA17" s="18"/>
      <c r="AB17" s="17"/>
      <c r="AC17" s="17">
        <f t="shared" si="0"/>
        <v>6527</v>
      </c>
    </row>
    <row r="18" spans="1:29">
      <c r="A18" s="16">
        <v>10</v>
      </c>
      <c r="B18" s="33" t="s">
        <v>176</v>
      </c>
      <c r="C18" s="16" t="s">
        <v>186</v>
      </c>
      <c r="D18" s="42" t="s">
        <v>177</v>
      </c>
      <c r="E18" s="16"/>
      <c r="F18" s="17"/>
      <c r="G18" s="26">
        <v>19419</v>
      </c>
      <c r="H18" s="17">
        <v>6527</v>
      </c>
      <c r="I18" s="99"/>
      <c r="J18" s="17"/>
      <c r="K18" s="99"/>
      <c r="L18" s="17"/>
      <c r="M18" s="27"/>
      <c r="N18" s="17"/>
      <c r="O18" s="17"/>
      <c r="P18" s="17"/>
      <c r="Q18" s="17"/>
      <c r="R18" s="17"/>
      <c r="S18" s="16"/>
      <c r="T18" s="17"/>
      <c r="U18" s="17"/>
      <c r="V18" s="17"/>
      <c r="W18" s="26"/>
      <c r="X18" s="17"/>
      <c r="Y18" s="27"/>
      <c r="Z18" s="17"/>
      <c r="AA18" s="18"/>
      <c r="AB18" s="17"/>
      <c r="AC18" s="17">
        <f t="shared" si="0"/>
        <v>6527</v>
      </c>
    </row>
    <row r="19" spans="1:29">
      <c r="A19" s="16">
        <v>11</v>
      </c>
      <c r="B19" s="33" t="s">
        <v>176</v>
      </c>
      <c r="C19" s="16" t="s">
        <v>186</v>
      </c>
      <c r="D19" s="42" t="s">
        <v>177</v>
      </c>
      <c r="E19" s="16"/>
      <c r="F19" s="17"/>
      <c r="G19" s="26">
        <v>19450</v>
      </c>
      <c r="H19" s="17">
        <v>6527</v>
      </c>
      <c r="I19" s="99"/>
      <c r="J19" s="17"/>
      <c r="K19" s="99"/>
      <c r="L19" s="17"/>
      <c r="M19" s="27"/>
      <c r="N19" s="17"/>
      <c r="O19" s="17"/>
      <c r="P19" s="17"/>
      <c r="Q19" s="17"/>
      <c r="R19" s="17"/>
      <c r="S19" s="16"/>
      <c r="T19" s="17"/>
      <c r="U19" s="17"/>
      <c r="V19" s="17"/>
      <c r="W19" s="26"/>
      <c r="X19" s="17"/>
      <c r="Y19" s="27"/>
      <c r="Z19" s="17"/>
      <c r="AA19" s="18"/>
      <c r="AB19" s="17"/>
      <c r="AC19" s="17">
        <f t="shared" si="0"/>
        <v>6527</v>
      </c>
    </row>
    <row r="20" spans="1:29">
      <c r="A20" s="16">
        <v>12</v>
      </c>
      <c r="B20" s="33" t="s">
        <v>176</v>
      </c>
      <c r="C20" s="16" t="s">
        <v>186</v>
      </c>
      <c r="D20" s="42" t="s">
        <v>177</v>
      </c>
      <c r="E20" s="16"/>
      <c r="F20" s="17"/>
      <c r="G20" s="26">
        <v>19480</v>
      </c>
      <c r="H20" s="17">
        <v>6527</v>
      </c>
      <c r="I20" s="99"/>
      <c r="J20" s="17"/>
      <c r="K20" s="99"/>
      <c r="L20" s="17"/>
      <c r="M20" s="27"/>
      <c r="N20" s="17"/>
      <c r="O20" s="17"/>
      <c r="P20" s="17"/>
      <c r="Q20" s="17"/>
      <c r="R20" s="17"/>
      <c r="S20" s="16"/>
      <c r="T20" s="17"/>
      <c r="U20" s="17"/>
      <c r="V20" s="17"/>
      <c r="W20" s="26"/>
      <c r="X20" s="17"/>
      <c r="Y20" s="27"/>
      <c r="Z20" s="17"/>
      <c r="AA20" s="18"/>
      <c r="AB20" s="17"/>
      <c r="AC20" s="17">
        <f t="shared" si="0"/>
        <v>6527</v>
      </c>
    </row>
    <row r="21" spans="1:29">
      <c r="A21" s="16">
        <v>13</v>
      </c>
      <c r="B21" s="33" t="s">
        <v>176</v>
      </c>
      <c r="C21" s="16" t="s">
        <v>186</v>
      </c>
      <c r="D21" s="42" t="s">
        <v>177</v>
      </c>
      <c r="E21" s="16"/>
      <c r="F21" s="17"/>
      <c r="G21" s="26">
        <v>19511</v>
      </c>
      <c r="H21" s="17">
        <v>6527</v>
      </c>
      <c r="I21" s="99"/>
      <c r="J21" s="17"/>
      <c r="K21" s="99"/>
      <c r="L21" s="17"/>
      <c r="M21" s="27"/>
      <c r="N21" s="17"/>
      <c r="O21" s="17"/>
      <c r="P21" s="17"/>
      <c r="Q21" s="17"/>
      <c r="R21" s="17"/>
      <c r="S21" s="16"/>
      <c r="T21" s="17"/>
      <c r="U21" s="17"/>
      <c r="V21" s="17"/>
      <c r="W21" s="26"/>
      <c r="X21" s="17"/>
      <c r="Y21" s="27"/>
      <c r="Z21" s="17"/>
      <c r="AA21" s="18"/>
      <c r="AB21" s="17"/>
      <c r="AC21" s="17">
        <f t="shared" si="0"/>
        <v>6527</v>
      </c>
    </row>
    <row r="22" spans="1:29">
      <c r="A22" s="16">
        <v>14</v>
      </c>
      <c r="B22" s="33" t="s">
        <v>176</v>
      </c>
      <c r="C22" s="16" t="s">
        <v>186</v>
      </c>
      <c r="D22" s="42" t="s">
        <v>177</v>
      </c>
      <c r="E22" s="16"/>
      <c r="F22" s="17"/>
      <c r="G22" s="26">
        <v>19541</v>
      </c>
      <c r="H22" s="17">
        <v>6527</v>
      </c>
      <c r="I22" s="99"/>
      <c r="J22" s="17"/>
      <c r="K22" s="99"/>
      <c r="L22" s="17"/>
      <c r="M22" s="27"/>
      <c r="N22" s="17"/>
      <c r="O22" s="17"/>
      <c r="P22" s="17"/>
      <c r="Q22" s="17"/>
      <c r="R22" s="17"/>
      <c r="S22" s="16"/>
      <c r="T22" s="17"/>
      <c r="U22" s="17"/>
      <c r="V22" s="17"/>
      <c r="W22" s="26"/>
      <c r="X22" s="17"/>
      <c r="Y22" s="27"/>
      <c r="Z22" s="17"/>
      <c r="AA22" s="18"/>
      <c r="AB22" s="17"/>
      <c r="AC22" s="17">
        <f t="shared" si="0"/>
        <v>6527</v>
      </c>
    </row>
    <row r="23" spans="1:29">
      <c r="A23" s="16">
        <v>15</v>
      </c>
      <c r="B23" s="33" t="s">
        <v>176</v>
      </c>
      <c r="C23" s="16" t="s">
        <v>186</v>
      </c>
      <c r="D23" s="42" t="s">
        <v>177</v>
      </c>
      <c r="E23" s="16"/>
      <c r="F23" s="17"/>
      <c r="G23" s="26">
        <v>19572</v>
      </c>
      <c r="H23" s="17">
        <v>6527</v>
      </c>
      <c r="I23" s="99"/>
      <c r="J23" s="17"/>
      <c r="K23" s="99"/>
      <c r="L23" s="17"/>
      <c r="M23" s="27"/>
      <c r="N23" s="17"/>
      <c r="O23" s="17"/>
      <c r="P23" s="17"/>
      <c r="Q23" s="17"/>
      <c r="R23" s="17"/>
      <c r="S23" s="16"/>
      <c r="T23" s="17"/>
      <c r="U23" s="17"/>
      <c r="V23" s="17"/>
      <c r="W23" s="26"/>
      <c r="X23" s="17"/>
      <c r="Y23" s="27"/>
      <c r="Z23" s="17"/>
      <c r="AA23" s="18"/>
      <c r="AB23" s="17"/>
      <c r="AC23" s="17">
        <f t="shared" si="0"/>
        <v>6527</v>
      </c>
    </row>
    <row r="24" spans="1:29">
      <c r="A24" s="16">
        <v>16</v>
      </c>
      <c r="B24" s="33" t="s">
        <v>176</v>
      </c>
      <c r="C24" s="16" t="s">
        <v>186</v>
      </c>
      <c r="D24" s="42" t="s">
        <v>177</v>
      </c>
      <c r="E24" s="16"/>
      <c r="F24" s="17"/>
      <c r="G24" s="26">
        <v>19603</v>
      </c>
      <c r="H24" s="17">
        <v>6527</v>
      </c>
      <c r="I24" s="99"/>
      <c r="J24" s="17"/>
      <c r="K24" s="99"/>
      <c r="L24" s="17"/>
      <c r="M24" s="27"/>
      <c r="N24" s="17"/>
      <c r="O24" s="17"/>
      <c r="P24" s="17"/>
      <c r="Q24" s="17"/>
      <c r="R24" s="17"/>
      <c r="S24" s="16"/>
      <c r="T24" s="17"/>
      <c r="U24" s="17"/>
      <c r="V24" s="17"/>
      <c r="W24" s="26"/>
      <c r="X24" s="17"/>
      <c r="Y24" s="27"/>
      <c r="Z24" s="17"/>
      <c r="AA24" s="18"/>
      <c r="AB24" s="17"/>
      <c r="AC24" s="17">
        <f t="shared" si="0"/>
        <v>6527</v>
      </c>
    </row>
    <row r="25" spans="1:29">
      <c r="A25" s="16">
        <v>17</v>
      </c>
      <c r="B25" s="33" t="s">
        <v>178</v>
      </c>
      <c r="C25" s="16" t="s">
        <v>186</v>
      </c>
      <c r="D25" s="17" t="s">
        <v>179</v>
      </c>
      <c r="E25" s="16"/>
      <c r="F25" s="17"/>
      <c r="G25" s="26">
        <v>19268</v>
      </c>
      <c r="H25" s="17">
        <v>6527</v>
      </c>
      <c r="I25" s="99"/>
      <c r="J25" s="17"/>
      <c r="K25" s="99"/>
      <c r="L25" s="17"/>
      <c r="M25" s="27"/>
      <c r="N25" s="17"/>
      <c r="O25" s="17"/>
      <c r="P25" s="17"/>
      <c r="Q25" s="17"/>
      <c r="R25" s="17"/>
      <c r="S25" s="16"/>
      <c r="T25" s="17"/>
      <c r="U25" s="17"/>
      <c r="V25" s="17"/>
      <c r="W25" s="26"/>
      <c r="X25" s="17"/>
      <c r="Y25" s="27"/>
      <c r="Z25" s="17"/>
      <c r="AA25" s="18"/>
      <c r="AB25" s="17"/>
      <c r="AC25" s="17">
        <f t="shared" si="0"/>
        <v>6527</v>
      </c>
    </row>
    <row r="26" spans="1:29">
      <c r="A26" s="16">
        <v>18</v>
      </c>
      <c r="B26" s="33" t="s">
        <v>178</v>
      </c>
      <c r="C26" s="16" t="s">
        <v>186</v>
      </c>
      <c r="D26" s="17" t="s">
        <v>179</v>
      </c>
      <c r="E26" s="16"/>
      <c r="F26" s="17"/>
      <c r="G26" s="26">
        <v>19299</v>
      </c>
      <c r="H26" s="17">
        <v>6527</v>
      </c>
      <c r="I26" s="99"/>
      <c r="J26" s="17"/>
      <c r="K26" s="99"/>
      <c r="L26" s="17"/>
      <c r="M26" s="27"/>
      <c r="N26" s="17"/>
      <c r="O26" s="17"/>
      <c r="P26" s="17"/>
      <c r="Q26" s="17"/>
      <c r="R26" s="17"/>
      <c r="S26" s="16"/>
      <c r="T26" s="17"/>
      <c r="U26" s="17"/>
      <c r="V26" s="17"/>
      <c r="W26" s="26"/>
      <c r="X26" s="17"/>
      <c r="Y26" s="27"/>
      <c r="Z26" s="17"/>
      <c r="AA26" s="18"/>
      <c r="AB26" s="17"/>
      <c r="AC26" s="17">
        <f t="shared" si="0"/>
        <v>6527</v>
      </c>
    </row>
    <row r="27" spans="1:29">
      <c r="A27" s="16">
        <v>19</v>
      </c>
      <c r="B27" s="33" t="s">
        <v>178</v>
      </c>
      <c r="C27" s="16" t="s">
        <v>186</v>
      </c>
      <c r="D27" s="17" t="s">
        <v>179</v>
      </c>
      <c r="E27" s="16"/>
      <c r="F27" s="17"/>
      <c r="G27" s="26">
        <v>19329</v>
      </c>
      <c r="H27" s="17">
        <v>6527</v>
      </c>
      <c r="I27" s="99"/>
      <c r="J27" s="17"/>
      <c r="K27" s="99"/>
      <c r="L27" s="17"/>
      <c r="M27" s="27"/>
      <c r="N27" s="17"/>
      <c r="O27" s="17"/>
      <c r="P27" s="17"/>
      <c r="Q27" s="17"/>
      <c r="R27" s="17"/>
      <c r="S27" s="16"/>
      <c r="T27" s="17"/>
      <c r="U27" s="17"/>
      <c r="V27" s="17"/>
      <c r="W27" s="26"/>
      <c r="X27" s="17"/>
      <c r="Y27" s="27"/>
      <c r="Z27" s="17"/>
      <c r="AA27" s="18"/>
      <c r="AB27" s="17"/>
      <c r="AC27" s="17">
        <f t="shared" si="0"/>
        <v>6527</v>
      </c>
    </row>
    <row r="28" spans="1:29">
      <c r="A28" s="16">
        <v>20</v>
      </c>
      <c r="B28" s="33" t="s">
        <v>178</v>
      </c>
      <c r="C28" s="16" t="s">
        <v>186</v>
      </c>
      <c r="D28" s="17" t="s">
        <v>179</v>
      </c>
      <c r="E28" s="16"/>
      <c r="F28" s="17"/>
      <c r="G28" s="26">
        <v>19360</v>
      </c>
      <c r="H28" s="17">
        <v>6527</v>
      </c>
      <c r="I28" s="99"/>
      <c r="J28" s="17"/>
      <c r="K28" s="99"/>
      <c r="L28" s="17"/>
      <c r="M28" s="27"/>
      <c r="N28" s="17"/>
      <c r="O28" s="17"/>
      <c r="P28" s="17"/>
      <c r="Q28" s="17"/>
      <c r="R28" s="17"/>
      <c r="S28" s="16"/>
      <c r="T28" s="17"/>
      <c r="U28" s="17"/>
      <c r="V28" s="17"/>
      <c r="W28" s="26"/>
      <c r="X28" s="17"/>
      <c r="Y28" s="27"/>
      <c r="Z28" s="17"/>
      <c r="AA28" s="18"/>
      <c r="AB28" s="17"/>
      <c r="AC28" s="17">
        <f t="shared" si="0"/>
        <v>6527</v>
      </c>
    </row>
    <row r="29" spans="1:29">
      <c r="A29" s="16">
        <v>21</v>
      </c>
      <c r="B29" s="33" t="s">
        <v>178</v>
      </c>
      <c r="C29" s="16" t="s">
        <v>186</v>
      </c>
      <c r="D29" s="17" t="s">
        <v>179</v>
      </c>
      <c r="E29" s="16"/>
      <c r="F29" s="17"/>
      <c r="G29" s="26">
        <v>19391</v>
      </c>
      <c r="H29" s="17">
        <v>6527</v>
      </c>
      <c r="I29" s="99"/>
      <c r="J29" s="17"/>
      <c r="K29" s="99"/>
      <c r="L29" s="17"/>
      <c r="M29" s="27"/>
      <c r="N29" s="17"/>
      <c r="O29" s="17"/>
      <c r="P29" s="17"/>
      <c r="Q29" s="17"/>
      <c r="R29" s="17"/>
      <c r="S29" s="16"/>
      <c r="T29" s="17"/>
      <c r="U29" s="17"/>
      <c r="V29" s="17"/>
      <c r="W29" s="26"/>
      <c r="X29" s="17"/>
      <c r="Y29" s="27"/>
      <c r="Z29" s="17"/>
      <c r="AA29" s="18"/>
      <c r="AB29" s="17"/>
      <c r="AC29" s="17">
        <f t="shared" si="0"/>
        <v>6527</v>
      </c>
    </row>
    <row r="30" spans="1:29">
      <c r="A30" s="16">
        <v>22</v>
      </c>
      <c r="B30" s="33" t="s">
        <v>178</v>
      </c>
      <c r="C30" s="16" t="s">
        <v>186</v>
      </c>
      <c r="D30" s="17" t="s">
        <v>179</v>
      </c>
      <c r="E30" s="16"/>
      <c r="F30" s="17"/>
      <c r="G30" s="26">
        <v>19419</v>
      </c>
      <c r="H30" s="17">
        <v>6527</v>
      </c>
      <c r="I30" s="99"/>
      <c r="J30" s="17"/>
      <c r="K30" s="99"/>
      <c r="L30" s="17"/>
      <c r="M30" s="27"/>
      <c r="N30" s="17"/>
      <c r="O30" s="17"/>
      <c r="P30" s="17"/>
      <c r="Q30" s="17"/>
      <c r="R30" s="17"/>
      <c r="S30" s="16"/>
      <c r="T30" s="17"/>
      <c r="U30" s="17"/>
      <c r="V30" s="17"/>
      <c r="W30" s="26"/>
      <c r="X30" s="17"/>
      <c r="Y30" s="27"/>
      <c r="Z30" s="17"/>
      <c r="AA30" s="18"/>
      <c r="AB30" s="17"/>
      <c r="AC30" s="17">
        <f t="shared" si="0"/>
        <v>6527</v>
      </c>
    </row>
    <row r="31" spans="1:29">
      <c r="A31" s="16">
        <v>23</v>
      </c>
      <c r="B31" s="33" t="s">
        <v>178</v>
      </c>
      <c r="C31" s="16" t="s">
        <v>186</v>
      </c>
      <c r="D31" s="17" t="s">
        <v>179</v>
      </c>
      <c r="E31" s="16"/>
      <c r="F31" s="17"/>
      <c r="G31" s="26">
        <v>19450</v>
      </c>
      <c r="H31" s="17">
        <v>6527</v>
      </c>
      <c r="I31" s="99"/>
      <c r="J31" s="17"/>
      <c r="K31" s="99"/>
      <c r="L31" s="17"/>
      <c r="M31" s="27"/>
      <c r="N31" s="17"/>
      <c r="O31" s="17"/>
      <c r="P31" s="17"/>
      <c r="Q31" s="17"/>
      <c r="R31" s="17"/>
      <c r="S31" s="16"/>
      <c r="T31" s="17"/>
      <c r="U31" s="17"/>
      <c r="V31" s="17"/>
      <c r="W31" s="26"/>
      <c r="X31" s="17"/>
      <c r="Y31" s="27"/>
      <c r="Z31" s="17"/>
      <c r="AA31" s="18"/>
      <c r="AB31" s="17"/>
      <c r="AC31" s="17">
        <f t="shared" si="0"/>
        <v>6527</v>
      </c>
    </row>
    <row r="32" spans="1:29">
      <c r="A32" s="16">
        <v>24</v>
      </c>
      <c r="B32" s="33" t="s">
        <v>178</v>
      </c>
      <c r="C32" s="16" t="s">
        <v>186</v>
      </c>
      <c r="D32" s="17" t="s">
        <v>179</v>
      </c>
      <c r="E32" s="16"/>
      <c r="F32" s="17"/>
      <c r="G32" s="26">
        <v>19480</v>
      </c>
      <c r="H32" s="17">
        <v>6527</v>
      </c>
      <c r="I32" s="99"/>
      <c r="J32" s="17"/>
      <c r="K32" s="99"/>
      <c r="L32" s="17"/>
      <c r="M32" s="27"/>
      <c r="N32" s="17"/>
      <c r="O32" s="17"/>
      <c r="P32" s="17"/>
      <c r="Q32" s="17"/>
      <c r="R32" s="17"/>
      <c r="S32" s="16"/>
      <c r="T32" s="17"/>
      <c r="U32" s="17"/>
      <c r="V32" s="17"/>
      <c r="W32" s="26"/>
      <c r="X32" s="17"/>
      <c r="Y32" s="27"/>
      <c r="Z32" s="17"/>
      <c r="AA32" s="18"/>
      <c r="AB32" s="17"/>
      <c r="AC32" s="17">
        <f t="shared" si="0"/>
        <v>6527</v>
      </c>
    </row>
    <row r="33" spans="1:29">
      <c r="A33" s="16">
        <v>25</v>
      </c>
      <c r="B33" s="33" t="s">
        <v>178</v>
      </c>
      <c r="C33" s="16" t="s">
        <v>186</v>
      </c>
      <c r="D33" s="17" t="s">
        <v>179</v>
      </c>
      <c r="E33" s="16"/>
      <c r="F33" s="17"/>
      <c r="G33" s="26">
        <v>19511</v>
      </c>
      <c r="H33" s="17">
        <v>6527</v>
      </c>
      <c r="I33" s="99"/>
      <c r="J33" s="17"/>
      <c r="K33" s="99"/>
      <c r="L33" s="17"/>
      <c r="M33" s="27"/>
      <c r="N33" s="17"/>
      <c r="O33" s="17"/>
      <c r="P33" s="17"/>
      <c r="Q33" s="17"/>
      <c r="R33" s="17"/>
      <c r="S33" s="16"/>
      <c r="T33" s="17"/>
      <c r="U33" s="17"/>
      <c r="V33" s="17"/>
      <c r="W33" s="26"/>
      <c r="X33" s="17"/>
      <c r="Y33" s="27"/>
      <c r="Z33" s="17"/>
      <c r="AA33" s="18"/>
      <c r="AB33" s="17"/>
      <c r="AC33" s="17">
        <f t="shared" si="0"/>
        <v>6527</v>
      </c>
    </row>
    <row r="34" spans="1:29">
      <c r="A34" s="16">
        <v>26</v>
      </c>
      <c r="B34" s="33" t="s">
        <v>178</v>
      </c>
      <c r="C34" s="16" t="s">
        <v>186</v>
      </c>
      <c r="D34" s="17" t="s">
        <v>179</v>
      </c>
      <c r="E34" s="16"/>
      <c r="F34" s="17"/>
      <c r="G34" s="26">
        <v>19541</v>
      </c>
      <c r="H34" s="17">
        <v>6527</v>
      </c>
      <c r="I34" s="99"/>
      <c r="J34" s="17"/>
      <c r="K34" s="99"/>
      <c r="L34" s="17"/>
      <c r="M34" s="27"/>
      <c r="N34" s="17"/>
      <c r="O34" s="17"/>
      <c r="P34" s="17"/>
      <c r="Q34" s="17"/>
      <c r="R34" s="17"/>
      <c r="S34" s="16"/>
      <c r="T34" s="17"/>
      <c r="U34" s="17"/>
      <c r="V34" s="17"/>
      <c r="W34" s="26"/>
      <c r="X34" s="17"/>
      <c r="Y34" s="27"/>
      <c r="Z34" s="17"/>
      <c r="AA34" s="18"/>
      <c r="AB34" s="17"/>
      <c r="AC34" s="17">
        <f t="shared" si="0"/>
        <v>6527</v>
      </c>
    </row>
    <row r="35" spans="1:29">
      <c r="A35" s="16">
        <v>27</v>
      </c>
      <c r="B35" s="33" t="s">
        <v>178</v>
      </c>
      <c r="C35" s="16" t="s">
        <v>186</v>
      </c>
      <c r="D35" s="17" t="s">
        <v>179</v>
      </c>
      <c r="E35" s="16"/>
      <c r="F35" s="17"/>
      <c r="G35" s="26">
        <v>19572</v>
      </c>
      <c r="H35" s="17">
        <v>6527</v>
      </c>
      <c r="I35" s="99"/>
      <c r="J35" s="17"/>
      <c r="K35" s="99"/>
      <c r="L35" s="17"/>
      <c r="M35" s="27"/>
      <c r="N35" s="17"/>
      <c r="O35" s="17"/>
      <c r="P35" s="17"/>
      <c r="Q35" s="17"/>
      <c r="R35" s="17"/>
      <c r="S35" s="16"/>
      <c r="T35" s="17"/>
      <c r="U35" s="17"/>
      <c r="V35" s="17"/>
      <c r="W35" s="26"/>
      <c r="X35" s="17"/>
      <c r="Y35" s="27"/>
      <c r="Z35" s="17"/>
      <c r="AA35" s="18"/>
      <c r="AB35" s="17"/>
      <c r="AC35" s="17">
        <f t="shared" si="0"/>
        <v>6527</v>
      </c>
    </row>
    <row r="36" spans="1:29">
      <c r="A36" s="16">
        <v>28</v>
      </c>
      <c r="B36" s="33" t="s">
        <v>178</v>
      </c>
      <c r="C36" s="16" t="s">
        <v>186</v>
      </c>
      <c r="D36" s="17" t="s">
        <v>179</v>
      </c>
      <c r="E36" s="16"/>
      <c r="F36" s="17"/>
      <c r="G36" s="26">
        <v>19603</v>
      </c>
      <c r="H36" s="17">
        <v>6527</v>
      </c>
      <c r="I36" s="99"/>
      <c r="J36" s="17"/>
      <c r="K36" s="99"/>
      <c r="L36" s="17"/>
      <c r="M36" s="27"/>
      <c r="N36" s="17"/>
      <c r="O36" s="17"/>
      <c r="P36" s="17"/>
      <c r="Q36" s="17"/>
      <c r="R36" s="17"/>
      <c r="S36" s="16"/>
      <c r="T36" s="17"/>
      <c r="U36" s="17"/>
      <c r="V36" s="17"/>
      <c r="W36" s="26"/>
      <c r="X36" s="17"/>
      <c r="Y36" s="27"/>
      <c r="Z36" s="17"/>
      <c r="AA36" s="18"/>
      <c r="AB36" s="17"/>
      <c r="AC36" s="17">
        <f t="shared" ref="AC36:AC84" si="1">F36+H36+J36+L36+N36+X36</f>
        <v>6527</v>
      </c>
    </row>
    <row r="37" spans="1:29">
      <c r="A37" s="16">
        <v>29</v>
      </c>
      <c r="B37" s="33" t="s">
        <v>176</v>
      </c>
      <c r="C37" s="16" t="s">
        <v>186</v>
      </c>
      <c r="D37" s="17" t="s">
        <v>177</v>
      </c>
      <c r="E37" s="16"/>
      <c r="F37" s="17"/>
      <c r="G37" s="27"/>
      <c r="H37" s="17"/>
      <c r="I37" s="100">
        <v>19633</v>
      </c>
      <c r="J37" s="17">
        <v>6527</v>
      </c>
      <c r="K37" s="99"/>
      <c r="L37" s="17"/>
      <c r="M37" s="27"/>
      <c r="N37" s="17"/>
      <c r="O37" s="17"/>
      <c r="P37" s="17"/>
      <c r="Q37" s="17"/>
      <c r="R37" s="17"/>
      <c r="S37" s="16"/>
      <c r="T37" s="17"/>
      <c r="U37" s="17"/>
      <c r="V37" s="17"/>
      <c r="W37" s="26"/>
      <c r="X37" s="17"/>
      <c r="Y37" s="27"/>
      <c r="Z37" s="17"/>
      <c r="AA37" s="18"/>
      <c r="AB37" s="17"/>
      <c r="AC37" s="17">
        <f t="shared" si="1"/>
        <v>6527</v>
      </c>
    </row>
    <row r="38" spans="1:29">
      <c r="A38" s="16">
        <v>30</v>
      </c>
      <c r="B38" s="33" t="s">
        <v>176</v>
      </c>
      <c r="C38" s="16" t="s">
        <v>186</v>
      </c>
      <c r="D38" s="17" t="s">
        <v>177</v>
      </c>
      <c r="E38" s="16"/>
      <c r="F38" s="17"/>
      <c r="G38" s="27"/>
      <c r="H38" s="17"/>
      <c r="I38" s="100">
        <v>19664</v>
      </c>
      <c r="J38" s="17">
        <v>6527</v>
      </c>
      <c r="K38" s="99"/>
      <c r="L38" s="17"/>
      <c r="M38" s="27"/>
      <c r="N38" s="17"/>
      <c r="O38" s="17"/>
      <c r="P38" s="17"/>
      <c r="Q38" s="17"/>
      <c r="R38" s="17"/>
      <c r="S38" s="16"/>
      <c r="T38" s="17"/>
      <c r="U38" s="17"/>
      <c r="V38" s="17"/>
      <c r="W38" s="26"/>
      <c r="X38" s="17"/>
      <c r="Y38" s="27"/>
      <c r="Z38" s="17"/>
      <c r="AA38" s="18"/>
      <c r="AB38" s="17"/>
      <c r="AC38" s="17">
        <f t="shared" si="1"/>
        <v>6527</v>
      </c>
    </row>
    <row r="39" spans="1:29">
      <c r="A39" s="16">
        <v>31</v>
      </c>
      <c r="B39" s="33" t="s">
        <v>176</v>
      </c>
      <c r="C39" s="16" t="s">
        <v>186</v>
      </c>
      <c r="D39" s="17" t="s">
        <v>177</v>
      </c>
      <c r="E39" s="16"/>
      <c r="F39" s="17"/>
      <c r="G39" s="27"/>
      <c r="H39" s="17"/>
      <c r="I39" s="100">
        <v>19694</v>
      </c>
      <c r="J39" s="17">
        <v>6527</v>
      </c>
      <c r="K39" s="99"/>
      <c r="L39" s="17"/>
      <c r="M39" s="27"/>
      <c r="N39" s="17"/>
      <c r="O39" s="17"/>
      <c r="P39" s="17"/>
      <c r="Q39" s="17"/>
      <c r="R39" s="17"/>
      <c r="S39" s="16"/>
      <c r="T39" s="17"/>
      <c r="U39" s="17"/>
      <c r="V39" s="17"/>
      <c r="W39" s="26"/>
      <c r="X39" s="17"/>
      <c r="Y39" s="27"/>
      <c r="Z39" s="17"/>
      <c r="AA39" s="18"/>
      <c r="AB39" s="17"/>
      <c r="AC39" s="17">
        <f t="shared" si="1"/>
        <v>6527</v>
      </c>
    </row>
    <row r="40" spans="1:29">
      <c r="A40" s="16">
        <v>32</v>
      </c>
      <c r="B40" s="33" t="s">
        <v>176</v>
      </c>
      <c r="C40" s="16" t="s">
        <v>186</v>
      </c>
      <c r="D40" s="17" t="s">
        <v>177</v>
      </c>
      <c r="E40" s="16"/>
      <c r="F40" s="17"/>
      <c r="G40" s="27"/>
      <c r="H40" s="17"/>
      <c r="I40" s="100">
        <v>19725</v>
      </c>
      <c r="J40" s="17">
        <v>6527</v>
      </c>
      <c r="K40" s="99"/>
      <c r="L40" s="17"/>
      <c r="M40" s="27"/>
      <c r="N40" s="17"/>
      <c r="O40" s="17"/>
      <c r="P40" s="17"/>
      <c r="Q40" s="17"/>
      <c r="R40" s="17"/>
      <c r="S40" s="16"/>
      <c r="T40" s="17"/>
      <c r="U40" s="17"/>
      <c r="V40" s="17"/>
      <c r="W40" s="26"/>
      <c r="X40" s="17"/>
      <c r="Y40" s="27"/>
      <c r="Z40" s="17"/>
      <c r="AA40" s="18"/>
      <c r="AB40" s="17"/>
      <c r="AC40" s="17">
        <f t="shared" si="1"/>
        <v>6527</v>
      </c>
    </row>
    <row r="41" spans="1:29">
      <c r="A41" s="16">
        <v>33</v>
      </c>
      <c r="B41" s="33" t="s">
        <v>176</v>
      </c>
      <c r="C41" s="16" t="s">
        <v>186</v>
      </c>
      <c r="D41" s="17" t="s">
        <v>177</v>
      </c>
      <c r="E41" s="16"/>
      <c r="F41" s="17"/>
      <c r="G41" s="27"/>
      <c r="H41" s="17"/>
      <c r="I41" s="100">
        <v>19756</v>
      </c>
      <c r="J41" s="17">
        <v>6527</v>
      </c>
      <c r="K41" s="99"/>
      <c r="L41" s="17"/>
      <c r="M41" s="27"/>
      <c r="N41" s="17"/>
      <c r="O41" s="17"/>
      <c r="P41" s="17"/>
      <c r="Q41" s="17"/>
      <c r="R41" s="17"/>
      <c r="S41" s="16"/>
      <c r="T41" s="17"/>
      <c r="U41" s="17"/>
      <c r="V41" s="17"/>
      <c r="W41" s="26"/>
      <c r="X41" s="17"/>
      <c r="Y41" s="27"/>
      <c r="Z41" s="17"/>
      <c r="AA41" s="18"/>
      <c r="AB41" s="17"/>
      <c r="AC41" s="17">
        <f t="shared" si="1"/>
        <v>6527</v>
      </c>
    </row>
    <row r="42" spans="1:29">
      <c r="A42" s="16">
        <v>34</v>
      </c>
      <c r="B42" s="33" t="s">
        <v>176</v>
      </c>
      <c r="C42" s="16" t="s">
        <v>186</v>
      </c>
      <c r="D42" s="17" t="s">
        <v>177</v>
      </c>
      <c r="E42" s="16"/>
      <c r="F42" s="17"/>
      <c r="G42" s="27"/>
      <c r="H42" s="17"/>
      <c r="I42" s="100">
        <v>19784</v>
      </c>
      <c r="J42" s="17">
        <v>6527</v>
      </c>
      <c r="K42" s="99"/>
      <c r="L42" s="17"/>
      <c r="M42" s="27"/>
      <c r="N42" s="17"/>
      <c r="O42" s="17"/>
      <c r="P42" s="17"/>
      <c r="Q42" s="17"/>
      <c r="R42" s="17"/>
      <c r="S42" s="16"/>
      <c r="T42" s="17"/>
      <c r="U42" s="17"/>
      <c r="V42" s="17"/>
      <c r="W42" s="26"/>
      <c r="X42" s="17"/>
      <c r="Y42" s="27"/>
      <c r="Z42" s="17"/>
      <c r="AA42" s="18"/>
      <c r="AB42" s="17"/>
      <c r="AC42" s="17">
        <f t="shared" si="1"/>
        <v>6527</v>
      </c>
    </row>
    <row r="43" spans="1:29">
      <c r="A43" s="16">
        <v>35</v>
      </c>
      <c r="B43" s="33" t="s">
        <v>176</v>
      </c>
      <c r="C43" s="16" t="s">
        <v>186</v>
      </c>
      <c r="D43" s="17" t="s">
        <v>177</v>
      </c>
      <c r="E43" s="16"/>
      <c r="F43" s="17"/>
      <c r="G43" s="27"/>
      <c r="H43" s="17"/>
      <c r="I43" s="100">
        <v>19815</v>
      </c>
      <c r="J43" s="17">
        <v>6527</v>
      </c>
      <c r="K43" s="99"/>
      <c r="L43" s="17"/>
      <c r="M43" s="27"/>
      <c r="N43" s="17"/>
      <c r="O43" s="17"/>
      <c r="P43" s="17"/>
      <c r="Q43" s="17"/>
      <c r="R43" s="17"/>
      <c r="S43" s="16"/>
      <c r="T43" s="17"/>
      <c r="U43" s="17"/>
      <c r="V43" s="17"/>
      <c r="W43" s="26"/>
      <c r="X43" s="17"/>
      <c r="Y43" s="27"/>
      <c r="Z43" s="17"/>
      <c r="AA43" s="18"/>
      <c r="AB43" s="17"/>
      <c r="AC43" s="17">
        <f t="shared" si="1"/>
        <v>6527</v>
      </c>
    </row>
    <row r="44" spans="1:29">
      <c r="A44" s="16">
        <v>36</v>
      </c>
      <c r="B44" s="33" t="s">
        <v>176</v>
      </c>
      <c r="C44" s="16" t="s">
        <v>186</v>
      </c>
      <c r="D44" s="17" t="s">
        <v>177</v>
      </c>
      <c r="E44" s="16"/>
      <c r="F44" s="17"/>
      <c r="G44" s="27"/>
      <c r="H44" s="17"/>
      <c r="I44" s="100">
        <v>19845</v>
      </c>
      <c r="J44" s="17">
        <v>6527</v>
      </c>
      <c r="K44" s="99"/>
      <c r="L44" s="17"/>
      <c r="M44" s="27"/>
      <c r="N44" s="17"/>
      <c r="O44" s="17"/>
      <c r="P44" s="17"/>
      <c r="Q44" s="17"/>
      <c r="R44" s="17"/>
      <c r="S44" s="16"/>
      <c r="T44" s="17"/>
      <c r="U44" s="17"/>
      <c r="V44" s="17"/>
      <c r="W44" s="26"/>
      <c r="X44" s="17"/>
      <c r="Y44" s="27"/>
      <c r="Z44" s="17"/>
      <c r="AA44" s="18"/>
      <c r="AB44" s="17"/>
      <c r="AC44" s="17">
        <f t="shared" si="1"/>
        <v>6527</v>
      </c>
    </row>
    <row r="45" spans="1:29">
      <c r="A45" s="16">
        <v>37</v>
      </c>
      <c r="B45" s="33" t="s">
        <v>176</v>
      </c>
      <c r="C45" s="16" t="s">
        <v>186</v>
      </c>
      <c r="D45" s="17" t="s">
        <v>177</v>
      </c>
      <c r="E45" s="16"/>
      <c r="F45" s="17"/>
      <c r="G45" s="27"/>
      <c r="H45" s="17"/>
      <c r="I45" s="100">
        <v>19876</v>
      </c>
      <c r="J45" s="17">
        <v>6527</v>
      </c>
      <c r="K45" s="99"/>
      <c r="L45" s="17"/>
      <c r="M45" s="27"/>
      <c r="N45" s="17"/>
      <c r="O45" s="17"/>
      <c r="P45" s="17"/>
      <c r="Q45" s="17"/>
      <c r="R45" s="17"/>
      <c r="S45" s="16"/>
      <c r="T45" s="17"/>
      <c r="U45" s="17"/>
      <c r="V45" s="17"/>
      <c r="W45" s="26"/>
      <c r="X45" s="17"/>
      <c r="Y45" s="27"/>
      <c r="Z45" s="17"/>
      <c r="AA45" s="18"/>
      <c r="AB45" s="17"/>
      <c r="AC45" s="17">
        <f t="shared" si="1"/>
        <v>6527</v>
      </c>
    </row>
    <row r="46" spans="1:29">
      <c r="A46" s="16">
        <v>38</v>
      </c>
      <c r="B46" s="33" t="s">
        <v>176</v>
      </c>
      <c r="C46" s="16" t="s">
        <v>186</v>
      </c>
      <c r="D46" s="17" t="s">
        <v>177</v>
      </c>
      <c r="E46" s="16"/>
      <c r="F46" s="17"/>
      <c r="G46" s="27"/>
      <c r="H46" s="17"/>
      <c r="I46" s="100">
        <v>19906</v>
      </c>
      <c r="J46" s="17">
        <v>6527</v>
      </c>
      <c r="K46" s="99"/>
      <c r="L46" s="17"/>
      <c r="M46" s="27"/>
      <c r="N46" s="17"/>
      <c r="O46" s="17"/>
      <c r="P46" s="17"/>
      <c r="Q46" s="17"/>
      <c r="R46" s="17"/>
      <c r="S46" s="16"/>
      <c r="T46" s="17"/>
      <c r="U46" s="17"/>
      <c r="V46" s="17"/>
      <c r="W46" s="26"/>
      <c r="X46" s="17"/>
      <c r="Y46" s="27"/>
      <c r="Z46" s="17"/>
      <c r="AA46" s="18"/>
      <c r="AB46" s="17"/>
      <c r="AC46" s="17">
        <f t="shared" si="1"/>
        <v>6527</v>
      </c>
    </row>
    <row r="47" spans="1:29">
      <c r="A47" s="16">
        <v>39</v>
      </c>
      <c r="B47" s="33" t="s">
        <v>176</v>
      </c>
      <c r="C47" s="16" t="s">
        <v>186</v>
      </c>
      <c r="D47" s="17" t="s">
        <v>177</v>
      </c>
      <c r="E47" s="16"/>
      <c r="F47" s="17"/>
      <c r="G47" s="27"/>
      <c r="H47" s="17"/>
      <c r="I47" s="100">
        <v>19937</v>
      </c>
      <c r="J47" s="17">
        <v>6527</v>
      </c>
      <c r="K47" s="99"/>
      <c r="L47" s="17"/>
      <c r="M47" s="27"/>
      <c r="N47" s="17"/>
      <c r="O47" s="17"/>
      <c r="P47" s="17"/>
      <c r="Q47" s="17"/>
      <c r="R47" s="17"/>
      <c r="S47" s="16"/>
      <c r="T47" s="17"/>
      <c r="U47" s="17"/>
      <c r="V47" s="17"/>
      <c r="W47" s="26"/>
      <c r="X47" s="17"/>
      <c r="Y47" s="27"/>
      <c r="Z47" s="17"/>
      <c r="AA47" s="18"/>
      <c r="AB47" s="17"/>
      <c r="AC47" s="17">
        <f t="shared" si="1"/>
        <v>6527</v>
      </c>
    </row>
    <row r="48" spans="1:29">
      <c r="A48" s="16">
        <v>40</v>
      </c>
      <c r="B48" s="33" t="s">
        <v>176</v>
      </c>
      <c r="C48" s="16" t="s">
        <v>186</v>
      </c>
      <c r="D48" s="17" t="s">
        <v>177</v>
      </c>
      <c r="E48" s="16"/>
      <c r="F48" s="17"/>
      <c r="G48" s="27"/>
      <c r="H48" s="17"/>
      <c r="I48" s="100">
        <v>19968</v>
      </c>
      <c r="J48" s="17">
        <v>6527</v>
      </c>
      <c r="K48" s="99"/>
      <c r="L48" s="17"/>
      <c r="M48" s="27"/>
      <c r="N48" s="17"/>
      <c r="O48" s="17"/>
      <c r="P48" s="17"/>
      <c r="Q48" s="17"/>
      <c r="R48" s="17"/>
      <c r="S48" s="16"/>
      <c r="T48" s="17"/>
      <c r="U48" s="17"/>
      <c r="V48" s="17"/>
      <c r="W48" s="27"/>
      <c r="X48" s="17"/>
      <c r="Y48" s="26"/>
      <c r="Z48" s="17"/>
      <c r="AA48" s="18"/>
      <c r="AB48" s="17"/>
      <c r="AC48" s="17">
        <f t="shared" si="1"/>
        <v>6527</v>
      </c>
    </row>
    <row r="49" spans="1:29">
      <c r="A49" s="16">
        <v>41</v>
      </c>
      <c r="B49" s="33" t="s">
        <v>178</v>
      </c>
      <c r="C49" s="16" t="s">
        <v>186</v>
      </c>
      <c r="D49" s="17" t="s">
        <v>179</v>
      </c>
      <c r="E49" s="16"/>
      <c r="F49" s="17"/>
      <c r="G49" s="27"/>
      <c r="H49" s="17"/>
      <c r="I49" s="100">
        <v>19633</v>
      </c>
      <c r="J49" s="17">
        <v>6527</v>
      </c>
      <c r="K49" s="99"/>
      <c r="L49" s="17"/>
      <c r="M49" s="27"/>
      <c r="N49" s="17"/>
      <c r="O49" s="17"/>
      <c r="P49" s="17"/>
      <c r="Q49" s="17"/>
      <c r="R49" s="17"/>
      <c r="S49" s="16"/>
      <c r="T49" s="17"/>
      <c r="U49" s="17"/>
      <c r="V49" s="17"/>
      <c r="W49" s="27"/>
      <c r="X49" s="17"/>
      <c r="Y49" s="26"/>
      <c r="Z49" s="17"/>
      <c r="AA49" s="18"/>
      <c r="AB49" s="17"/>
      <c r="AC49" s="17">
        <f t="shared" si="1"/>
        <v>6527</v>
      </c>
    </row>
    <row r="50" spans="1:29">
      <c r="A50" s="16">
        <v>42</v>
      </c>
      <c r="B50" s="34" t="s">
        <v>178</v>
      </c>
      <c r="C50" s="16" t="s">
        <v>186</v>
      </c>
      <c r="D50" s="17" t="s">
        <v>179</v>
      </c>
      <c r="E50" s="16"/>
      <c r="F50" s="17"/>
      <c r="G50" s="27"/>
      <c r="H50" s="17"/>
      <c r="I50" s="100">
        <v>19664</v>
      </c>
      <c r="J50" s="17">
        <v>6527</v>
      </c>
      <c r="K50" s="99"/>
      <c r="L50" s="17"/>
      <c r="M50" s="27"/>
      <c r="N50" s="17"/>
      <c r="O50" s="17"/>
      <c r="P50" s="17"/>
      <c r="Q50" s="17"/>
      <c r="R50" s="17"/>
      <c r="S50" s="16"/>
      <c r="T50" s="17"/>
      <c r="U50" s="17"/>
      <c r="V50" s="17"/>
      <c r="W50" s="27"/>
      <c r="X50" s="17"/>
      <c r="Y50" s="26"/>
      <c r="Z50" s="17"/>
      <c r="AA50" s="18"/>
      <c r="AB50" s="17"/>
      <c r="AC50" s="17">
        <f t="shared" si="1"/>
        <v>6527</v>
      </c>
    </row>
    <row r="51" spans="1:29">
      <c r="A51" s="16">
        <v>43</v>
      </c>
      <c r="B51" s="34" t="s">
        <v>178</v>
      </c>
      <c r="C51" s="16" t="s">
        <v>186</v>
      </c>
      <c r="D51" s="17" t="s">
        <v>179</v>
      </c>
      <c r="E51" s="16"/>
      <c r="F51" s="17"/>
      <c r="G51" s="27"/>
      <c r="H51" s="17"/>
      <c r="I51" s="100">
        <v>19694</v>
      </c>
      <c r="J51" s="17">
        <v>6527</v>
      </c>
      <c r="K51" s="99"/>
      <c r="L51" s="17"/>
      <c r="M51" s="27"/>
      <c r="N51" s="17"/>
      <c r="O51" s="17"/>
      <c r="P51" s="17"/>
      <c r="Q51" s="17"/>
      <c r="R51" s="17"/>
      <c r="S51" s="16"/>
      <c r="T51" s="17"/>
      <c r="U51" s="17"/>
      <c r="V51" s="17"/>
      <c r="W51" s="27"/>
      <c r="X51" s="17"/>
      <c r="Y51" s="26"/>
      <c r="Z51" s="17"/>
      <c r="AA51" s="18"/>
      <c r="AB51" s="17"/>
      <c r="AC51" s="17">
        <f t="shared" si="1"/>
        <v>6527</v>
      </c>
    </row>
    <row r="52" spans="1:29">
      <c r="A52" s="16">
        <v>44</v>
      </c>
      <c r="B52" s="34" t="s">
        <v>178</v>
      </c>
      <c r="C52" s="16" t="s">
        <v>186</v>
      </c>
      <c r="D52" s="17" t="s">
        <v>179</v>
      </c>
      <c r="E52" s="16"/>
      <c r="F52" s="17"/>
      <c r="G52" s="27"/>
      <c r="H52" s="17"/>
      <c r="I52" s="100">
        <v>19725</v>
      </c>
      <c r="J52" s="17">
        <v>6527</v>
      </c>
      <c r="K52" s="99"/>
      <c r="L52" s="17"/>
      <c r="M52" s="27"/>
      <c r="N52" s="17"/>
      <c r="O52" s="17"/>
      <c r="P52" s="17"/>
      <c r="Q52" s="17"/>
      <c r="R52" s="17"/>
      <c r="S52" s="16"/>
      <c r="T52" s="17"/>
      <c r="U52" s="17"/>
      <c r="V52" s="17"/>
      <c r="W52" s="27"/>
      <c r="X52" s="17"/>
      <c r="Y52" s="26"/>
      <c r="Z52" s="17"/>
      <c r="AA52" s="18"/>
      <c r="AB52" s="17"/>
      <c r="AC52" s="17">
        <f t="shared" si="1"/>
        <v>6527</v>
      </c>
    </row>
    <row r="53" spans="1:29">
      <c r="A53" s="16">
        <v>45</v>
      </c>
      <c r="B53" s="34" t="s">
        <v>178</v>
      </c>
      <c r="C53" s="16" t="s">
        <v>186</v>
      </c>
      <c r="D53" s="17" t="s">
        <v>179</v>
      </c>
      <c r="E53" s="16"/>
      <c r="F53" s="17"/>
      <c r="G53" s="27"/>
      <c r="H53" s="17"/>
      <c r="I53" s="100">
        <v>19756</v>
      </c>
      <c r="J53" s="17">
        <v>6527</v>
      </c>
      <c r="K53" s="99"/>
      <c r="L53" s="17"/>
      <c r="M53" s="27"/>
      <c r="N53" s="17"/>
      <c r="O53" s="17"/>
      <c r="P53" s="17"/>
      <c r="Q53" s="17"/>
      <c r="R53" s="17"/>
      <c r="S53" s="16"/>
      <c r="T53" s="17"/>
      <c r="U53" s="17"/>
      <c r="V53" s="17"/>
      <c r="W53" s="27"/>
      <c r="X53" s="17"/>
      <c r="Y53" s="26"/>
      <c r="Z53" s="17"/>
      <c r="AA53" s="18"/>
      <c r="AB53" s="17"/>
      <c r="AC53" s="17">
        <f t="shared" si="1"/>
        <v>6527</v>
      </c>
    </row>
    <row r="54" spans="1:29">
      <c r="A54" s="16">
        <v>46</v>
      </c>
      <c r="B54" s="34" t="s">
        <v>178</v>
      </c>
      <c r="C54" s="16" t="s">
        <v>186</v>
      </c>
      <c r="D54" s="17" t="s">
        <v>179</v>
      </c>
      <c r="E54" s="16"/>
      <c r="F54" s="17"/>
      <c r="G54" s="27"/>
      <c r="H54" s="17"/>
      <c r="I54" s="100">
        <v>19784</v>
      </c>
      <c r="J54" s="17">
        <v>6527</v>
      </c>
      <c r="K54" s="99"/>
      <c r="L54" s="17"/>
      <c r="M54" s="27"/>
      <c r="N54" s="17"/>
      <c r="O54" s="17"/>
      <c r="P54" s="17"/>
      <c r="Q54" s="17"/>
      <c r="R54" s="17"/>
      <c r="S54" s="16"/>
      <c r="T54" s="17"/>
      <c r="U54" s="17"/>
      <c r="V54" s="17"/>
      <c r="W54" s="27"/>
      <c r="X54" s="17"/>
      <c r="Y54" s="26"/>
      <c r="Z54" s="17"/>
      <c r="AA54" s="18"/>
      <c r="AB54" s="17"/>
      <c r="AC54" s="17">
        <f t="shared" si="1"/>
        <v>6527</v>
      </c>
    </row>
    <row r="55" spans="1:29">
      <c r="A55" s="16">
        <v>47</v>
      </c>
      <c r="B55" s="34" t="s">
        <v>178</v>
      </c>
      <c r="C55" s="16" t="s">
        <v>186</v>
      </c>
      <c r="D55" s="17" t="s">
        <v>179</v>
      </c>
      <c r="E55" s="16"/>
      <c r="F55" s="17"/>
      <c r="G55" s="27"/>
      <c r="H55" s="17"/>
      <c r="I55" s="100">
        <v>19815</v>
      </c>
      <c r="J55" s="17">
        <v>6527</v>
      </c>
      <c r="K55" s="99"/>
      <c r="L55" s="17"/>
      <c r="M55" s="27"/>
      <c r="N55" s="17"/>
      <c r="O55" s="17"/>
      <c r="P55" s="17"/>
      <c r="Q55" s="17"/>
      <c r="R55" s="17"/>
      <c r="S55" s="16"/>
      <c r="T55" s="17"/>
      <c r="U55" s="17"/>
      <c r="V55" s="17"/>
      <c r="W55" s="27"/>
      <c r="X55" s="17"/>
      <c r="Y55" s="26"/>
      <c r="Z55" s="17"/>
      <c r="AA55" s="18"/>
      <c r="AB55" s="17"/>
      <c r="AC55" s="17">
        <f t="shared" si="1"/>
        <v>6527</v>
      </c>
    </row>
    <row r="56" spans="1:29">
      <c r="A56" s="16">
        <v>48</v>
      </c>
      <c r="B56" s="34" t="s">
        <v>178</v>
      </c>
      <c r="C56" s="16" t="s">
        <v>186</v>
      </c>
      <c r="D56" s="17" t="s">
        <v>179</v>
      </c>
      <c r="E56" s="16"/>
      <c r="F56" s="17"/>
      <c r="G56" s="27"/>
      <c r="H56" s="17"/>
      <c r="I56" s="100">
        <v>19845</v>
      </c>
      <c r="J56" s="17">
        <v>6527</v>
      </c>
      <c r="K56" s="99"/>
      <c r="L56" s="17"/>
      <c r="M56" s="27"/>
      <c r="N56" s="17"/>
      <c r="O56" s="17"/>
      <c r="P56" s="17"/>
      <c r="Q56" s="17"/>
      <c r="R56" s="17"/>
      <c r="S56" s="16"/>
      <c r="T56" s="17"/>
      <c r="U56" s="17"/>
      <c r="V56" s="17"/>
      <c r="W56" s="27"/>
      <c r="X56" s="17"/>
      <c r="Y56" s="26"/>
      <c r="Z56" s="17"/>
      <c r="AA56" s="18"/>
      <c r="AB56" s="17"/>
      <c r="AC56" s="17">
        <f t="shared" si="1"/>
        <v>6527</v>
      </c>
    </row>
    <row r="57" spans="1:29">
      <c r="A57" s="16">
        <v>49</v>
      </c>
      <c r="B57" s="34" t="s">
        <v>178</v>
      </c>
      <c r="C57" s="16" t="s">
        <v>186</v>
      </c>
      <c r="D57" s="17" t="s">
        <v>179</v>
      </c>
      <c r="E57" s="16"/>
      <c r="F57" s="17"/>
      <c r="G57" s="27"/>
      <c r="H57" s="17"/>
      <c r="I57" s="100">
        <v>19876</v>
      </c>
      <c r="J57" s="17">
        <v>6527</v>
      </c>
      <c r="K57" s="99"/>
      <c r="L57" s="17"/>
      <c r="M57" s="27"/>
      <c r="N57" s="17"/>
      <c r="O57" s="17"/>
      <c r="P57" s="17"/>
      <c r="Q57" s="17"/>
      <c r="R57" s="17"/>
      <c r="S57" s="16"/>
      <c r="T57" s="17"/>
      <c r="U57" s="17"/>
      <c r="V57" s="17"/>
      <c r="W57" s="27"/>
      <c r="X57" s="17"/>
      <c r="Y57" s="26"/>
      <c r="Z57" s="17"/>
      <c r="AA57" s="18"/>
      <c r="AB57" s="17"/>
      <c r="AC57" s="17">
        <f t="shared" si="1"/>
        <v>6527</v>
      </c>
    </row>
    <row r="58" spans="1:29">
      <c r="A58" s="16">
        <v>50</v>
      </c>
      <c r="B58" s="34" t="s">
        <v>178</v>
      </c>
      <c r="C58" s="16" t="s">
        <v>186</v>
      </c>
      <c r="D58" s="17" t="s">
        <v>179</v>
      </c>
      <c r="E58" s="16"/>
      <c r="F58" s="17"/>
      <c r="G58" s="27"/>
      <c r="H58" s="17"/>
      <c r="I58" s="100">
        <v>19906</v>
      </c>
      <c r="J58" s="17">
        <v>6527</v>
      </c>
      <c r="K58" s="99"/>
      <c r="L58" s="17"/>
      <c r="M58" s="27"/>
      <c r="N58" s="17"/>
      <c r="O58" s="17"/>
      <c r="P58" s="17"/>
      <c r="Q58" s="17"/>
      <c r="R58" s="17"/>
      <c r="S58" s="16"/>
      <c r="T58" s="17"/>
      <c r="U58" s="17"/>
      <c r="V58" s="17"/>
      <c r="W58" s="27"/>
      <c r="X58" s="17"/>
      <c r="Y58" s="26"/>
      <c r="Z58" s="17"/>
      <c r="AA58" s="18"/>
      <c r="AB58" s="17"/>
      <c r="AC58" s="17">
        <f t="shared" si="1"/>
        <v>6527</v>
      </c>
    </row>
    <row r="59" spans="1:29">
      <c r="A59" s="16">
        <v>51</v>
      </c>
      <c r="B59" s="34" t="s">
        <v>178</v>
      </c>
      <c r="C59" s="16" t="s">
        <v>186</v>
      </c>
      <c r="D59" s="17" t="s">
        <v>179</v>
      </c>
      <c r="E59" s="16"/>
      <c r="F59" s="17"/>
      <c r="G59" s="27"/>
      <c r="H59" s="17"/>
      <c r="I59" s="100">
        <v>19937</v>
      </c>
      <c r="J59" s="17">
        <v>6527</v>
      </c>
      <c r="K59" s="99"/>
      <c r="L59" s="17"/>
      <c r="M59" s="27"/>
      <c r="N59" s="17"/>
      <c r="O59" s="17"/>
      <c r="P59" s="17"/>
      <c r="Q59" s="17"/>
      <c r="R59" s="17"/>
      <c r="S59" s="16"/>
      <c r="T59" s="17"/>
      <c r="U59" s="17"/>
      <c r="V59" s="17"/>
      <c r="W59" s="27"/>
      <c r="X59" s="17"/>
      <c r="Y59" s="26"/>
      <c r="Z59" s="17"/>
      <c r="AA59" s="18"/>
      <c r="AB59" s="17"/>
      <c r="AC59" s="17">
        <f t="shared" si="1"/>
        <v>6527</v>
      </c>
    </row>
    <row r="60" spans="1:29">
      <c r="A60" s="16">
        <v>52</v>
      </c>
      <c r="B60" s="34" t="s">
        <v>178</v>
      </c>
      <c r="C60" s="16" t="s">
        <v>186</v>
      </c>
      <c r="D60" s="17" t="s">
        <v>179</v>
      </c>
      <c r="E60" s="16"/>
      <c r="F60" s="17"/>
      <c r="G60" s="27"/>
      <c r="H60" s="17"/>
      <c r="I60" s="100">
        <v>19968</v>
      </c>
      <c r="J60" s="17">
        <v>6527</v>
      </c>
      <c r="K60" s="99"/>
      <c r="L60" s="17"/>
      <c r="M60" s="27"/>
      <c r="N60" s="17"/>
      <c r="O60" s="17"/>
      <c r="P60" s="17"/>
      <c r="Q60" s="17"/>
      <c r="R60" s="17"/>
      <c r="S60" s="16"/>
      <c r="T60" s="17"/>
      <c r="U60" s="17"/>
      <c r="V60" s="17"/>
      <c r="W60" s="27"/>
      <c r="X60" s="17"/>
      <c r="Y60" s="26"/>
      <c r="Z60" s="17"/>
      <c r="AA60" s="18"/>
      <c r="AB60" s="17"/>
      <c r="AC60" s="17">
        <f t="shared" si="1"/>
        <v>6527</v>
      </c>
    </row>
    <row r="61" spans="1:29">
      <c r="A61" s="16">
        <v>53</v>
      </c>
      <c r="B61" s="33" t="s">
        <v>176</v>
      </c>
      <c r="C61" s="16" t="s">
        <v>186</v>
      </c>
      <c r="D61" s="17" t="s">
        <v>177</v>
      </c>
      <c r="E61" s="16"/>
      <c r="F61" s="17"/>
      <c r="G61" s="27"/>
      <c r="H61" s="17"/>
      <c r="I61" s="99"/>
      <c r="J61" s="17"/>
      <c r="K61" s="100">
        <v>19998</v>
      </c>
      <c r="L61" s="17">
        <v>6527</v>
      </c>
      <c r="M61" s="27"/>
      <c r="N61" s="17"/>
      <c r="O61" s="17"/>
      <c r="P61" s="17"/>
      <c r="Q61" s="17"/>
      <c r="R61" s="17"/>
      <c r="S61" s="16"/>
      <c r="T61" s="17"/>
      <c r="U61" s="17"/>
      <c r="V61" s="17"/>
      <c r="W61" s="27"/>
      <c r="X61" s="17"/>
      <c r="Y61" s="26"/>
      <c r="Z61" s="17"/>
      <c r="AA61" s="18"/>
      <c r="AB61" s="17"/>
      <c r="AC61" s="17">
        <f t="shared" si="1"/>
        <v>6527</v>
      </c>
    </row>
    <row r="62" spans="1:29">
      <c r="A62" s="16">
        <v>54</v>
      </c>
      <c r="B62" s="33" t="s">
        <v>176</v>
      </c>
      <c r="C62" s="16" t="s">
        <v>186</v>
      </c>
      <c r="D62" s="17" t="s">
        <v>177</v>
      </c>
      <c r="E62" s="16"/>
      <c r="F62" s="17"/>
      <c r="G62" s="27"/>
      <c r="H62" s="17"/>
      <c r="I62" s="99"/>
      <c r="J62" s="17"/>
      <c r="K62" s="100">
        <v>20029</v>
      </c>
      <c r="L62" s="17">
        <v>6527</v>
      </c>
      <c r="M62" s="27"/>
      <c r="N62" s="17"/>
      <c r="O62" s="17"/>
      <c r="P62" s="17"/>
      <c r="Q62" s="17"/>
      <c r="R62" s="17"/>
      <c r="S62" s="16"/>
      <c r="T62" s="17"/>
      <c r="U62" s="17"/>
      <c r="V62" s="17"/>
      <c r="W62" s="27"/>
      <c r="X62" s="17"/>
      <c r="Y62" s="26"/>
      <c r="Z62" s="17"/>
      <c r="AA62" s="18"/>
      <c r="AB62" s="17"/>
      <c r="AC62" s="17">
        <f t="shared" si="1"/>
        <v>6527</v>
      </c>
    </row>
    <row r="63" spans="1:29">
      <c r="A63" s="16">
        <v>55</v>
      </c>
      <c r="B63" s="33" t="s">
        <v>176</v>
      </c>
      <c r="C63" s="16" t="s">
        <v>186</v>
      </c>
      <c r="D63" s="17" t="s">
        <v>177</v>
      </c>
      <c r="E63" s="16"/>
      <c r="F63" s="17"/>
      <c r="G63" s="27"/>
      <c r="H63" s="17"/>
      <c r="I63" s="99"/>
      <c r="J63" s="17"/>
      <c r="K63" s="100">
        <v>20059</v>
      </c>
      <c r="L63" s="17">
        <v>6527</v>
      </c>
      <c r="M63" s="27"/>
      <c r="N63" s="17"/>
      <c r="O63" s="17"/>
      <c r="P63" s="17"/>
      <c r="Q63" s="17"/>
      <c r="R63" s="17"/>
      <c r="S63" s="16"/>
      <c r="T63" s="17"/>
      <c r="U63" s="17"/>
      <c r="V63" s="17"/>
      <c r="W63" s="27"/>
      <c r="X63" s="17"/>
      <c r="Y63" s="26"/>
      <c r="Z63" s="17"/>
      <c r="AA63" s="18"/>
      <c r="AB63" s="17"/>
      <c r="AC63" s="17">
        <f t="shared" si="1"/>
        <v>6527</v>
      </c>
    </row>
    <row r="64" spans="1:29">
      <c r="A64" s="16">
        <v>56</v>
      </c>
      <c r="B64" s="33" t="s">
        <v>176</v>
      </c>
      <c r="C64" s="16" t="s">
        <v>186</v>
      </c>
      <c r="D64" s="17" t="s">
        <v>177</v>
      </c>
      <c r="E64" s="16"/>
      <c r="F64" s="17"/>
      <c r="G64" s="27"/>
      <c r="H64" s="17"/>
      <c r="I64" s="99"/>
      <c r="J64" s="17"/>
      <c r="K64" s="100">
        <v>20090</v>
      </c>
      <c r="L64" s="17">
        <v>6527</v>
      </c>
      <c r="M64" s="27"/>
      <c r="N64" s="17"/>
      <c r="O64" s="17"/>
      <c r="P64" s="17"/>
      <c r="Q64" s="17"/>
      <c r="R64" s="17"/>
      <c r="S64" s="16"/>
      <c r="T64" s="17"/>
      <c r="U64" s="17"/>
      <c r="V64" s="17"/>
      <c r="W64" s="27"/>
      <c r="X64" s="17"/>
      <c r="Y64" s="26"/>
      <c r="Z64" s="17"/>
      <c r="AA64" s="18"/>
      <c r="AB64" s="17"/>
      <c r="AC64" s="17">
        <f t="shared" si="1"/>
        <v>6527</v>
      </c>
    </row>
    <row r="65" spans="1:29">
      <c r="A65" s="16">
        <v>57</v>
      </c>
      <c r="B65" s="33" t="s">
        <v>176</v>
      </c>
      <c r="C65" s="16" t="s">
        <v>186</v>
      </c>
      <c r="D65" s="17" t="s">
        <v>177</v>
      </c>
      <c r="E65" s="16"/>
      <c r="F65" s="17"/>
      <c r="G65" s="27"/>
      <c r="H65" s="17"/>
      <c r="I65" s="99"/>
      <c r="J65" s="17"/>
      <c r="K65" s="100">
        <v>20121</v>
      </c>
      <c r="L65" s="17">
        <v>6527</v>
      </c>
      <c r="M65" s="27"/>
      <c r="N65" s="17"/>
      <c r="O65" s="17"/>
      <c r="P65" s="17"/>
      <c r="Q65" s="17"/>
      <c r="R65" s="17"/>
      <c r="S65" s="16"/>
      <c r="T65" s="17"/>
      <c r="U65" s="17"/>
      <c r="V65" s="17"/>
      <c r="W65" s="27"/>
      <c r="X65" s="17"/>
      <c r="Y65" s="26"/>
      <c r="Z65" s="17"/>
      <c r="AA65" s="18"/>
      <c r="AB65" s="17"/>
      <c r="AC65" s="17">
        <f t="shared" si="1"/>
        <v>6527</v>
      </c>
    </row>
    <row r="66" spans="1:29">
      <c r="A66" s="16">
        <v>58</v>
      </c>
      <c r="B66" s="33" t="s">
        <v>176</v>
      </c>
      <c r="C66" s="16" t="s">
        <v>186</v>
      </c>
      <c r="D66" s="17" t="s">
        <v>177</v>
      </c>
      <c r="E66" s="16"/>
      <c r="F66" s="17"/>
      <c r="G66" s="27"/>
      <c r="H66" s="17"/>
      <c r="I66" s="99"/>
      <c r="J66" s="17"/>
      <c r="K66" s="100">
        <v>20149</v>
      </c>
      <c r="L66" s="17">
        <v>6527</v>
      </c>
      <c r="M66" s="27"/>
      <c r="N66" s="17"/>
      <c r="O66" s="17"/>
      <c r="P66" s="17"/>
      <c r="Q66" s="17"/>
      <c r="R66" s="17"/>
      <c r="S66" s="16"/>
      <c r="T66" s="17"/>
      <c r="U66" s="17"/>
      <c r="V66" s="17"/>
      <c r="W66" s="27"/>
      <c r="X66" s="17"/>
      <c r="Y66" s="26"/>
      <c r="Z66" s="17"/>
      <c r="AA66" s="18"/>
      <c r="AB66" s="17"/>
      <c r="AC66" s="17">
        <f t="shared" si="1"/>
        <v>6527</v>
      </c>
    </row>
    <row r="67" spans="1:29">
      <c r="A67" s="16">
        <v>59</v>
      </c>
      <c r="B67" s="33" t="s">
        <v>176</v>
      </c>
      <c r="C67" s="16" t="s">
        <v>186</v>
      </c>
      <c r="D67" s="17" t="s">
        <v>177</v>
      </c>
      <c r="E67" s="16"/>
      <c r="F67" s="17"/>
      <c r="G67" s="27"/>
      <c r="H67" s="17"/>
      <c r="I67" s="99"/>
      <c r="J67" s="17"/>
      <c r="K67" s="100">
        <v>20180</v>
      </c>
      <c r="L67" s="17">
        <v>6527</v>
      </c>
      <c r="M67" s="27"/>
      <c r="N67" s="17"/>
      <c r="O67" s="17"/>
      <c r="P67" s="17"/>
      <c r="Q67" s="17"/>
      <c r="R67" s="17"/>
      <c r="S67" s="16"/>
      <c r="T67" s="17"/>
      <c r="U67" s="17"/>
      <c r="V67" s="17"/>
      <c r="W67" s="27"/>
      <c r="X67" s="17"/>
      <c r="Y67" s="26"/>
      <c r="Z67" s="17"/>
      <c r="AA67" s="18"/>
      <c r="AB67" s="17"/>
      <c r="AC67" s="17">
        <f t="shared" si="1"/>
        <v>6527</v>
      </c>
    </row>
    <row r="68" spans="1:29">
      <c r="A68" s="16">
        <v>60</v>
      </c>
      <c r="B68" s="33" t="s">
        <v>176</v>
      </c>
      <c r="C68" s="16" t="s">
        <v>186</v>
      </c>
      <c r="D68" s="17" t="s">
        <v>177</v>
      </c>
      <c r="E68" s="16"/>
      <c r="F68" s="17"/>
      <c r="G68" s="27"/>
      <c r="H68" s="17"/>
      <c r="I68" s="99"/>
      <c r="J68" s="17"/>
      <c r="K68" s="100">
        <v>20210</v>
      </c>
      <c r="L68" s="17">
        <v>6527</v>
      </c>
      <c r="M68" s="27"/>
      <c r="N68" s="17"/>
      <c r="O68" s="17"/>
      <c r="P68" s="17"/>
      <c r="Q68" s="17"/>
      <c r="R68" s="17"/>
      <c r="S68" s="16"/>
      <c r="T68" s="17"/>
      <c r="U68" s="17"/>
      <c r="V68" s="17"/>
      <c r="W68" s="27"/>
      <c r="X68" s="17"/>
      <c r="Y68" s="26"/>
      <c r="Z68" s="17"/>
      <c r="AA68" s="18"/>
      <c r="AB68" s="17"/>
      <c r="AC68" s="17">
        <f t="shared" si="1"/>
        <v>6527</v>
      </c>
    </row>
    <row r="69" spans="1:29">
      <c r="A69" s="16">
        <v>61</v>
      </c>
      <c r="B69" s="33" t="s">
        <v>176</v>
      </c>
      <c r="C69" s="16" t="s">
        <v>186</v>
      </c>
      <c r="D69" s="17" t="s">
        <v>177</v>
      </c>
      <c r="E69" s="16"/>
      <c r="F69" s="17"/>
      <c r="G69" s="27"/>
      <c r="H69" s="17"/>
      <c r="I69" s="99"/>
      <c r="J69" s="17"/>
      <c r="K69" s="100">
        <v>20241</v>
      </c>
      <c r="L69" s="17">
        <v>6527</v>
      </c>
      <c r="M69" s="27"/>
      <c r="N69" s="17"/>
      <c r="O69" s="17"/>
      <c r="P69" s="17"/>
      <c r="Q69" s="17"/>
      <c r="R69" s="17"/>
      <c r="S69" s="16"/>
      <c r="T69" s="17"/>
      <c r="U69" s="17"/>
      <c r="V69" s="17"/>
      <c r="W69" s="27"/>
      <c r="X69" s="17"/>
      <c r="Y69" s="26"/>
      <c r="Z69" s="17"/>
      <c r="AA69" s="18"/>
      <c r="AB69" s="17"/>
      <c r="AC69" s="17">
        <f t="shared" si="1"/>
        <v>6527</v>
      </c>
    </row>
    <row r="70" spans="1:29">
      <c r="A70" s="16">
        <v>62</v>
      </c>
      <c r="B70" s="33" t="s">
        <v>176</v>
      </c>
      <c r="C70" s="16" t="s">
        <v>186</v>
      </c>
      <c r="D70" s="17" t="s">
        <v>177</v>
      </c>
      <c r="E70" s="16"/>
      <c r="F70" s="17"/>
      <c r="G70" s="27"/>
      <c r="H70" s="17"/>
      <c r="I70" s="99"/>
      <c r="J70" s="17"/>
      <c r="K70" s="100">
        <v>20271</v>
      </c>
      <c r="L70" s="17">
        <v>6527</v>
      </c>
      <c r="M70" s="27"/>
      <c r="N70" s="17"/>
      <c r="O70" s="17"/>
      <c r="P70" s="17"/>
      <c r="Q70" s="17"/>
      <c r="R70" s="17"/>
      <c r="S70" s="16"/>
      <c r="T70" s="17"/>
      <c r="U70" s="17"/>
      <c r="V70" s="17"/>
      <c r="W70" s="27"/>
      <c r="X70" s="17"/>
      <c r="Y70" s="26"/>
      <c r="Z70" s="17"/>
      <c r="AA70" s="18"/>
      <c r="AB70" s="17"/>
      <c r="AC70" s="17">
        <f t="shared" si="1"/>
        <v>6527</v>
      </c>
    </row>
    <row r="71" spans="1:29">
      <c r="A71" s="16">
        <v>63</v>
      </c>
      <c r="B71" s="33" t="s">
        <v>176</v>
      </c>
      <c r="C71" s="16" t="s">
        <v>186</v>
      </c>
      <c r="D71" s="17" t="s">
        <v>177</v>
      </c>
      <c r="E71" s="16"/>
      <c r="F71" s="17"/>
      <c r="G71" s="27"/>
      <c r="H71" s="17"/>
      <c r="I71" s="99"/>
      <c r="J71" s="17"/>
      <c r="K71" s="100">
        <v>20302</v>
      </c>
      <c r="L71" s="17">
        <v>6527</v>
      </c>
      <c r="M71" s="27"/>
      <c r="N71" s="17"/>
      <c r="O71" s="17"/>
      <c r="P71" s="17"/>
      <c r="Q71" s="17"/>
      <c r="R71" s="17"/>
      <c r="S71" s="16"/>
      <c r="T71" s="17"/>
      <c r="U71" s="17"/>
      <c r="V71" s="17"/>
      <c r="W71" s="27"/>
      <c r="X71" s="17"/>
      <c r="Y71" s="26"/>
      <c r="Z71" s="17"/>
      <c r="AA71" s="18"/>
      <c r="AB71" s="17"/>
      <c r="AC71" s="17">
        <f t="shared" si="1"/>
        <v>6527</v>
      </c>
    </row>
    <row r="72" spans="1:29">
      <c r="A72" s="16">
        <v>64</v>
      </c>
      <c r="B72" s="33" t="s">
        <v>176</v>
      </c>
      <c r="C72" s="16" t="s">
        <v>186</v>
      </c>
      <c r="D72" s="17" t="s">
        <v>177</v>
      </c>
      <c r="E72" s="16"/>
      <c r="F72" s="17"/>
      <c r="G72" s="27"/>
      <c r="H72" s="17"/>
      <c r="I72" s="99"/>
      <c r="J72" s="17"/>
      <c r="K72" s="100">
        <v>20333</v>
      </c>
      <c r="L72" s="17">
        <v>6527</v>
      </c>
      <c r="M72" s="27"/>
      <c r="N72" s="17"/>
      <c r="O72" s="17"/>
      <c r="P72" s="17"/>
      <c r="Q72" s="17"/>
      <c r="R72" s="17"/>
      <c r="S72" s="16"/>
      <c r="T72" s="17"/>
      <c r="U72" s="17"/>
      <c r="V72" s="17"/>
      <c r="W72" s="27"/>
      <c r="X72" s="17"/>
      <c r="Y72" s="26"/>
      <c r="Z72" s="17"/>
      <c r="AA72" s="18"/>
      <c r="AB72" s="17"/>
      <c r="AC72" s="17">
        <f t="shared" si="1"/>
        <v>6527</v>
      </c>
    </row>
    <row r="73" spans="1:29">
      <c r="A73" s="16">
        <v>65</v>
      </c>
      <c r="B73" s="33" t="s">
        <v>178</v>
      </c>
      <c r="C73" s="16" t="s">
        <v>186</v>
      </c>
      <c r="D73" s="17" t="s">
        <v>179</v>
      </c>
      <c r="E73" s="16"/>
      <c r="F73" s="17"/>
      <c r="G73" s="27"/>
      <c r="H73" s="17"/>
      <c r="I73" s="99"/>
      <c r="J73" s="17"/>
      <c r="K73" s="100">
        <v>19998</v>
      </c>
      <c r="L73" s="17">
        <v>6527</v>
      </c>
      <c r="M73" s="27"/>
      <c r="N73" s="17"/>
      <c r="O73" s="17"/>
      <c r="P73" s="17"/>
      <c r="Q73" s="17"/>
      <c r="R73" s="17"/>
      <c r="S73" s="16"/>
      <c r="T73" s="17"/>
      <c r="U73" s="17"/>
      <c r="V73" s="17"/>
      <c r="W73" s="27"/>
      <c r="X73" s="17"/>
      <c r="Y73" s="26"/>
      <c r="Z73" s="17"/>
      <c r="AA73" s="18"/>
      <c r="AB73" s="17"/>
      <c r="AC73" s="17">
        <f t="shared" si="1"/>
        <v>6527</v>
      </c>
    </row>
    <row r="74" spans="1:29">
      <c r="A74" s="16">
        <v>66</v>
      </c>
      <c r="B74" s="33" t="s">
        <v>178</v>
      </c>
      <c r="C74" s="16" t="s">
        <v>186</v>
      </c>
      <c r="D74" s="17" t="s">
        <v>179</v>
      </c>
      <c r="E74" s="16"/>
      <c r="F74" s="17"/>
      <c r="G74" s="27"/>
      <c r="H74" s="17"/>
      <c r="I74" s="99"/>
      <c r="J74" s="17"/>
      <c r="K74" s="100">
        <v>20029</v>
      </c>
      <c r="L74" s="17">
        <v>6527</v>
      </c>
      <c r="M74" s="27"/>
      <c r="N74" s="17"/>
      <c r="O74" s="17"/>
      <c r="P74" s="17"/>
      <c r="Q74" s="17"/>
      <c r="R74" s="17"/>
      <c r="S74" s="16"/>
      <c r="T74" s="17"/>
      <c r="U74" s="17"/>
      <c r="V74" s="17"/>
      <c r="W74" s="27"/>
      <c r="X74" s="17"/>
      <c r="Y74" s="26"/>
      <c r="Z74" s="17"/>
      <c r="AA74" s="18"/>
      <c r="AB74" s="17"/>
      <c r="AC74" s="17">
        <f t="shared" si="1"/>
        <v>6527</v>
      </c>
    </row>
    <row r="75" spans="1:29">
      <c r="A75" s="16">
        <v>67</v>
      </c>
      <c r="B75" s="33" t="s">
        <v>178</v>
      </c>
      <c r="C75" s="16" t="s">
        <v>186</v>
      </c>
      <c r="D75" s="17" t="s">
        <v>179</v>
      </c>
      <c r="E75" s="16"/>
      <c r="F75" s="17"/>
      <c r="G75" s="27"/>
      <c r="H75" s="17"/>
      <c r="I75" s="99"/>
      <c r="J75" s="17"/>
      <c r="K75" s="100">
        <v>20059</v>
      </c>
      <c r="L75" s="17">
        <v>6527</v>
      </c>
      <c r="M75" s="27"/>
      <c r="N75" s="17"/>
      <c r="O75" s="17"/>
      <c r="P75" s="17"/>
      <c r="Q75" s="17"/>
      <c r="R75" s="17"/>
      <c r="S75" s="16"/>
      <c r="T75" s="17"/>
      <c r="U75" s="17"/>
      <c r="V75" s="17"/>
      <c r="W75" s="27"/>
      <c r="X75" s="17"/>
      <c r="Y75" s="27"/>
      <c r="Z75" s="17"/>
      <c r="AA75" s="18"/>
      <c r="AB75" s="17"/>
      <c r="AC75" s="17">
        <f t="shared" si="1"/>
        <v>6527</v>
      </c>
    </row>
    <row r="76" spans="1:29">
      <c r="A76" s="16">
        <v>68</v>
      </c>
      <c r="B76" s="33" t="s">
        <v>178</v>
      </c>
      <c r="C76" s="16" t="s">
        <v>186</v>
      </c>
      <c r="D76" s="17" t="s">
        <v>179</v>
      </c>
      <c r="E76" s="16"/>
      <c r="F76" s="17"/>
      <c r="G76" s="27"/>
      <c r="H76" s="17"/>
      <c r="I76" s="99"/>
      <c r="J76" s="17"/>
      <c r="K76" s="100">
        <v>20090</v>
      </c>
      <c r="L76" s="17">
        <v>6527</v>
      </c>
      <c r="M76" s="27"/>
      <c r="N76" s="17"/>
      <c r="O76" s="17"/>
      <c r="P76" s="17"/>
      <c r="Q76" s="17"/>
      <c r="R76" s="17"/>
      <c r="S76" s="16"/>
      <c r="T76" s="17"/>
      <c r="U76" s="17"/>
      <c r="V76" s="17"/>
      <c r="W76" s="27"/>
      <c r="X76" s="17"/>
      <c r="Y76" s="27"/>
      <c r="Z76" s="17"/>
      <c r="AA76" s="18"/>
      <c r="AB76" s="17"/>
      <c r="AC76" s="17">
        <f t="shared" si="1"/>
        <v>6527</v>
      </c>
    </row>
    <row r="77" spans="1:29">
      <c r="A77" s="16">
        <v>69</v>
      </c>
      <c r="B77" s="33" t="s">
        <v>178</v>
      </c>
      <c r="C77" s="16" t="s">
        <v>186</v>
      </c>
      <c r="D77" s="17" t="s">
        <v>179</v>
      </c>
      <c r="E77" s="16"/>
      <c r="F77" s="17"/>
      <c r="G77" s="27"/>
      <c r="H77" s="17"/>
      <c r="I77" s="99"/>
      <c r="J77" s="17"/>
      <c r="K77" s="100">
        <v>20121</v>
      </c>
      <c r="L77" s="17">
        <v>6527</v>
      </c>
      <c r="M77" s="27"/>
      <c r="N77" s="17"/>
      <c r="O77" s="17"/>
      <c r="P77" s="17"/>
      <c r="Q77" s="17"/>
      <c r="R77" s="17"/>
      <c r="S77" s="16"/>
      <c r="T77" s="17"/>
      <c r="U77" s="17"/>
      <c r="V77" s="17"/>
      <c r="W77" s="27"/>
      <c r="X77" s="17"/>
      <c r="Y77" s="27"/>
      <c r="Z77" s="17"/>
      <c r="AA77" s="18"/>
      <c r="AB77" s="17"/>
      <c r="AC77" s="17">
        <f t="shared" si="1"/>
        <v>6527</v>
      </c>
    </row>
    <row r="78" spans="1:29">
      <c r="A78" s="16">
        <v>70</v>
      </c>
      <c r="B78" s="33" t="s">
        <v>178</v>
      </c>
      <c r="C78" s="16" t="s">
        <v>186</v>
      </c>
      <c r="D78" s="17" t="s">
        <v>179</v>
      </c>
      <c r="E78" s="16"/>
      <c r="F78" s="17"/>
      <c r="G78" s="27"/>
      <c r="H78" s="17"/>
      <c r="I78" s="99"/>
      <c r="J78" s="17"/>
      <c r="K78" s="100">
        <v>20149</v>
      </c>
      <c r="L78" s="17">
        <v>6527</v>
      </c>
      <c r="M78" s="27"/>
      <c r="N78" s="17"/>
      <c r="O78" s="17"/>
      <c r="P78" s="17"/>
      <c r="Q78" s="17"/>
      <c r="R78" s="17"/>
      <c r="S78" s="16"/>
      <c r="T78" s="17"/>
      <c r="U78" s="17"/>
      <c r="V78" s="17"/>
      <c r="W78" s="27"/>
      <c r="X78" s="17"/>
      <c r="Y78" s="27"/>
      <c r="Z78" s="17"/>
      <c r="AA78" s="18"/>
      <c r="AB78" s="17"/>
      <c r="AC78" s="17">
        <f t="shared" si="1"/>
        <v>6527</v>
      </c>
    </row>
    <row r="79" spans="1:29">
      <c r="A79" s="16">
        <v>71</v>
      </c>
      <c r="B79" s="33" t="s">
        <v>178</v>
      </c>
      <c r="C79" s="16" t="s">
        <v>186</v>
      </c>
      <c r="D79" s="17" t="s">
        <v>179</v>
      </c>
      <c r="E79" s="16"/>
      <c r="F79" s="17"/>
      <c r="G79" s="27"/>
      <c r="H79" s="17"/>
      <c r="I79" s="99"/>
      <c r="J79" s="17"/>
      <c r="K79" s="100">
        <v>20180</v>
      </c>
      <c r="L79" s="17">
        <v>6527</v>
      </c>
      <c r="M79" s="27"/>
      <c r="N79" s="17"/>
      <c r="O79" s="17"/>
      <c r="P79" s="17"/>
      <c r="Q79" s="17"/>
      <c r="R79" s="17"/>
      <c r="S79" s="16"/>
      <c r="T79" s="17"/>
      <c r="U79" s="17"/>
      <c r="V79" s="17"/>
      <c r="W79" s="27"/>
      <c r="X79" s="17"/>
      <c r="Y79" s="27"/>
      <c r="Z79" s="17"/>
      <c r="AA79" s="18"/>
      <c r="AB79" s="17"/>
      <c r="AC79" s="17">
        <f t="shared" si="1"/>
        <v>6527</v>
      </c>
    </row>
    <row r="80" spans="1:29">
      <c r="A80" s="16">
        <v>72</v>
      </c>
      <c r="B80" s="33" t="s">
        <v>178</v>
      </c>
      <c r="C80" s="16" t="s">
        <v>186</v>
      </c>
      <c r="D80" s="17" t="s">
        <v>179</v>
      </c>
      <c r="E80" s="16"/>
      <c r="F80" s="17"/>
      <c r="G80" s="27"/>
      <c r="H80" s="17"/>
      <c r="I80" s="99"/>
      <c r="J80" s="17"/>
      <c r="K80" s="100">
        <v>20210</v>
      </c>
      <c r="L80" s="17">
        <v>6527</v>
      </c>
      <c r="M80" s="27"/>
      <c r="N80" s="17"/>
      <c r="O80" s="17"/>
      <c r="P80" s="17"/>
      <c r="Q80" s="17"/>
      <c r="R80" s="17"/>
      <c r="S80" s="16"/>
      <c r="T80" s="17"/>
      <c r="U80" s="17"/>
      <c r="V80" s="17"/>
      <c r="W80" s="27"/>
      <c r="X80" s="17"/>
      <c r="Y80" s="27"/>
      <c r="Z80" s="17"/>
      <c r="AA80" s="18"/>
      <c r="AB80" s="17"/>
      <c r="AC80" s="17">
        <f t="shared" si="1"/>
        <v>6527</v>
      </c>
    </row>
    <row r="81" spans="1:29">
      <c r="A81" s="16">
        <v>73</v>
      </c>
      <c r="B81" s="33" t="s">
        <v>178</v>
      </c>
      <c r="C81" s="16" t="s">
        <v>186</v>
      </c>
      <c r="D81" s="17" t="s">
        <v>179</v>
      </c>
      <c r="E81" s="16"/>
      <c r="F81" s="17"/>
      <c r="G81" s="27"/>
      <c r="H81" s="17"/>
      <c r="I81" s="99"/>
      <c r="J81" s="17"/>
      <c r="K81" s="100">
        <v>20241</v>
      </c>
      <c r="L81" s="17">
        <v>6527</v>
      </c>
      <c r="M81" s="27"/>
      <c r="N81" s="17"/>
      <c r="O81" s="17"/>
      <c r="P81" s="17"/>
      <c r="Q81" s="17"/>
      <c r="R81" s="17"/>
      <c r="S81" s="16"/>
      <c r="T81" s="17"/>
      <c r="U81" s="17"/>
      <c r="V81" s="17"/>
      <c r="W81" s="27"/>
      <c r="X81" s="17"/>
      <c r="Y81" s="27"/>
      <c r="Z81" s="17"/>
      <c r="AA81" s="18"/>
      <c r="AB81" s="17"/>
      <c r="AC81" s="17">
        <f t="shared" si="1"/>
        <v>6527</v>
      </c>
    </row>
    <row r="82" spans="1:29">
      <c r="A82" s="16">
        <v>74</v>
      </c>
      <c r="B82" s="33" t="s">
        <v>178</v>
      </c>
      <c r="C82" s="16" t="s">
        <v>186</v>
      </c>
      <c r="D82" s="17" t="s">
        <v>179</v>
      </c>
      <c r="E82" s="16"/>
      <c r="F82" s="17"/>
      <c r="G82" s="27"/>
      <c r="H82" s="17"/>
      <c r="I82" s="99"/>
      <c r="J82" s="17"/>
      <c r="K82" s="100">
        <v>20271</v>
      </c>
      <c r="L82" s="17">
        <v>6527</v>
      </c>
      <c r="M82" s="27"/>
      <c r="N82" s="17"/>
      <c r="O82" s="17"/>
      <c r="P82" s="17"/>
      <c r="Q82" s="17"/>
      <c r="R82" s="17"/>
      <c r="S82" s="16"/>
      <c r="T82" s="17"/>
      <c r="U82" s="17"/>
      <c r="V82" s="17"/>
      <c r="W82" s="27"/>
      <c r="X82" s="17"/>
      <c r="Y82" s="27"/>
      <c r="Z82" s="17"/>
      <c r="AA82" s="18"/>
      <c r="AB82" s="17"/>
      <c r="AC82" s="17">
        <f t="shared" si="1"/>
        <v>6527</v>
      </c>
    </row>
    <row r="83" spans="1:29">
      <c r="A83" s="16">
        <v>75</v>
      </c>
      <c r="B83" s="33" t="s">
        <v>178</v>
      </c>
      <c r="C83" s="16" t="s">
        <v>186</v>
      </c>
      <c r="D83" s="17" t="s">
        <v>179</v>
      </c>
      <c r="E83" s="16"/>
      <c r="F83" s="17"/>
      <c r="G83" s="27"/>
      <c r="H83" s="17"/>
      <c r="I83" s="99"/>
      <c r="J83" s="17"/>
      <c r="K83" s="100">
        <v>20302</v>
      </c>
      <c r="L83" s="17">
        <v>6527</v>
      </c>
      <c r="M83" s="27"/>
      <c r="N83" s="17"/>
      <c r="O83" s="17"/>
      <c r="P83" s="17"/>
      <c r="Q83" s="17"/>
      <c r="R83" s="17"/>
      <c r="S83" s="16"/>
      <c r="T83" s="17"/>
      <c r="U83" s="17"/>
      <c r="V83" s="17"/>
      <c r="W83" s="27"/>
      <c r="X83" s="17"/>
      <c r="Y83" s="27"/>
      <c r="Z83" s="17"/>
      <c r="AA83" s="18"/>
      <c r="AB83" s="17"/>
      <c r="AC83" s="17">
        <f t="shared" si="1"/>
        <v>6527</v>
      </c>
    </row>
    <row r="84" spans="1:29">
      <c r="A84" s="19">
        <v>76</v>
      </c>
      <c r="B84" s="33" t="s">
        <v>178</v>
      </c>
      <c r="C84" s="19" t="s">
        <v>186</v>
      </c>
      <c r="D84" s="20" t="s">
        <v>179</v>
      </c>
      <c r="E84" s="19"/>
      <c r="F84" s="20"/>
      <c r="G84" s="28"/>
      <c r="H84" s="20"/>
      <c r="I84" s="39"/>
      <c r="J84" s="20"/>
      <c r="K84" s="41">
        <v>20333</v>
      </c>
      <c r="L84" s="20">
        <v>6527</v>
      </c>
      <c r="M84" s="28"/>
      <c r="N84" s="20"/>
      <c r="O84" s="20"/>
      <c r="P84" s="20"/>
      <c r="Q84" s="20"/>
      <c r="R84" s="20"/>
      <c r="S84" s="19"/>
      <c r="T84" s="20"/>
      <c r="U84" s="20"/>
      <c r="V84" s="20"/>
      <c r="W84" s="28"/>
      <c r="X84" s="20"/>
      <c r="Y84" s="28"/>
      <c r="Z84" s="20"/>
      <c r="AA84" s="21"/>
      <c r="AB84" s="20"/>
      <c r="AC84" s="17">
        <f t="shared" si="1"/>
        <v>6527</v>
      </c>
    </row>
    <row r="85" spans="1:29" s="10" customFormat="1" ht="21.75" thickBot="1">
      <c r="A85" s="78" t="s">
        <v>20</v>
      </c>
      <c r="B85" s="79"/>
      <c r="C85" s="79"/>
      <c r="D85" s="80"/>
      <c r="E85" s="66"/>
      <c r="F85" s="74">
        <f t="shared" ref="F85" si="2">SUM(F9:F84)</f>
        <v>24002.52</v>
      </c>
      <c r="G85" s="66"/>
      <c r="H85" s="74">
        <f t="shared" ref="H85" si="3">SUM(H9:H84)</f>
        <v>156648</v>
      </c>
      <c r="I85" s="66"/>
      <c r="J85" s="74">
        <f t="shared" ref="J85" si="4">SUM(J9:J84)</f>
        <v>156648</v>
      </c>
      <c r="K85" s="66"/>
      <c r="L85" s="74">
        <f t="shared" ref="L85" si="5">SUM(L9:L84)</f>
        <v>156648</v>
      </c>
      <c r="M85" s="66"/>
      <c r="N85" s="74">
        <f t="shared" ref="N85" si="6">SUM(N9:N84)</f>
        <v>0</v>
      </c>
      <c r="O85" s="66"/>
      <c r="P85" s="74">
        <f t="shared" ref="P85" si="7">SUM(P9:P84)</f>
        <v>0</v>
      </c>
      <c r="Q85" s="66"/>
      <c r="R85" s="74">
        <f t="shared" ref="R85" si="8">SUM(R9:R84)</f>
        <v>0</v>
      </c>
      <c r="S85" s="66"/>
      <c r="T85" s="74">
        <f t="shared" ref="T85" si="9">SUM(T9:T84)</f>
        <v>0</v>
      </c>
      <c r="U85" s="66"/>
      <c r="V85" s="74">
        <f t="shared" ref="V85" si="10">SUM(V9:V84)</f>
        <v>0</v>
      </c>
      <c r="W85" s="66"/>
      <c r="X85" s="74">
        <f t="shared" ref="X85:AB85" si="11">SUM(X9:X84)</f>
        <v>0</v>
      </c>
      <c r="Y85" s="74">
        <f t="shared" si="11"/>
        <v>0</v>
      </c>
      <c r="Z85" s="74">
        <f t="shared" si="11"/>
        <v>0</v>
      </c>
      <c r="AA85" s="74">
        <f t="shared" si="11"/>
        <v>0</v>
      </c>
      <c r="AB85" s="74">
        <f t="shared" si="11"/>
        <v>0</v>
      </c>
      <c r="AC85" s="74">
        <f>SUM(AC9:AC84)</f>
        <v>493946.52</v>
      </c>
    </row>
    <row r="86" spans="1:29" ht="21.75" thickTop="1"/>
  </sheetData>
  <sortState ref="A9:AF127">
    <sortCondition ref="C9:C127"/>
  </sortState>
  <mergeCells count="22">
    <mergeCell ref="U5:V6"/>
    <mergeCell ref="Q5:R6"/>
    <mergeCell ref="A1:AC1"/>
    <mergeCell ref="A2:AC2"/>
    <mergeCell ref="A3:AC3"/>
    <mergeCell ref="A5:A7"/>
    <mergeCell ref="B5:B7"/>
    <mergeCell ref="C5:C7"/>
    <mergeCell ref="D5:D7"/>
    <mergeCell ref="E5:F6"/>
    <mergeCell ref="G5:H6"/>
    <mergeCell ref="I5:J6"/>
    <mergeCell ref="W5:X6"/>
    <mergeCell ref="Y5:Z6"/>
    <mergeCell ref="AA5:AB6"/>
    <mergeCell ref="AC5:AC7"/>
    <mergeCell ref="S5:T6"/>
    <mergeCell ref="A85:D85"/>
    <mergeCell ref="A8:D8"/>
    <mergeCell ref="K5:L6"/>
    <mergeCell ref="M5:N6"/>
    <mergeCell ref="O5:P6"/>
  </mergeCells>
  <pageMargins left="0.15748031496062992" right="0.15748031496062992" top="0.59055118110236227" bottom="0.31496062992125984" header="0.31496062992125984" footer="0.15748031496062992"/>
  <pageSetup paperSize="9" scale="91" orientation="landscape" r:id="rId1"/>
  <headerFooter differentFirst="1">
    <oddHeader>&amp;R&amp;"TH SarabunPSK,ธรรมดา"&amp;16&amp;P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NO.0301ส่วนกลาง 62</vt:lpstr>
      <vt:lpstr>NO.0308 ส่วนกลาง</vt:lpstr>
      <vt:lpstr>GOV0309 สน.มน.</vt:lpstr>
      <vt:lpstr>'GOV0309 สน.มน.'!Print_Titles</vt:lpstr>
      <vt:lpstr>'NO.0301ส่วนกลาง 62'!Print_Titles</vt:lpstr>
      <vt:lpstr>'NO.0308 ส่วนกลาง'!Print_Titles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TOT_User</dc:creator>
  <cp:lastModifiedBy>user</cp:lastModifiedBy>
  <cp:lastPrinted>2020-02-18T01:51:05Z</cp:lastPrinted>
  <dcterms:created xsi:type="dcterms:W3CDTF">2020-01-24T03:21:59Z</dcterms:created>
  <dcterms:modified xsi:type="dcterms:W3CDTF">2020-02-18T01:51:40Z</dcterms:modified>
</cp:coreProperties>
</file>