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0730" windowHeight="11760"/>
  </bookViews>
  <sheets>
    <sheet name="แยกหน่วยงาน" sheetId="2" r:id="rId1"/>
  </sheets>
  <definedNames>
    <definedName name="abcd" localSheetId="0">#REF!</definedName>
    <definedName name="abcd">#REF!</definedName>
    <definedName name="afds" localSheetId="0">#REF!</definedName>
    <definedName name="afds">#REF!</definedName>
    <definedName name="asdf" localSheetId="0">#REF!</definedName>
    <definedName name="asdf">#REF!</definedName>
    <definedName name="jkloa" localSheetId="0">#REF!</definedName>
    <definedName name="jkloa">#REF!</definedName>
  </definedNames>
  <calcPr calcId="125725"/>
</workbook>
</file>

<file path=xl/calcChain.xml><?xml version="1.0" encoding="utf-8"?>
<calcChain xmlns="http://schemas.openxmlformats.org/spreadsheetml/2006/main">
  <c r="R23" i="2"/>
  <c r="S23"/>
  <c r="T23"/>
  <c r="U23"/>
  <c r="V23"/>
  <c r="W23"/>
  <c r="X23"/>
  <c r="Y23"/>
  <c r="Z23"/>
  <c r="AA23"/>
  <c r="AB23"/>
  <c r="AC23"/>
  <c r="AD23"/>
  <c r="Q23"/>
  <c r="Q12"/>
  <c r="R32"/>
  <c r="S32"/>
  <c r="T32"/>
  <c r="U32"/>
  <c r="V32"/>
  <c r="W32"/>
  <c r="X32"/>
  <c r="Y32"/>
  <c r="Z32"/>
  <c r="AA32"/>
  <c r="AB32"/>
  <c r="Q32"/>
  <c r="AB14"/>
  <c r="AA14"/>
  <c r="Z14"/>
  <c r="Y14"/>
  <c r="X14"/>
  <c r="W14"/>
  <c r="V14"/>
  <c r="U14"/>
  <c r="T14"/>
  <c r="S14"/>
  <c r="R14"/>
  <c r="Q14"/>
  <c r="R12"/>
  <c r="S12"/>
  <c r="T12"/>
  <c r="U12"/>
  <c r="V12"/>
  <c r="W12"/>
  <c r="X12"/>
  <c r="Y12"/>
  <c r="Z12"/>
  <c r="AA12"/>
  <c r="AB12"/>
  <c r="R10"/>
  <c r="R6" s="1"/>
  <c r="S10"/>
  <c r="T10"/>
  <c r="T6" s="1"/>
  <c r="U10"/>
  <c r="U6" s="1"/>
  <c r="V10"/>
  <c r="V6" s="1"/>
  <c r="W10"/>
  <c r="X10"/>
  <c r="X6" s="1"/>
  <c r="Y10"/>
  <c r="Y6" s="1"/>
  <c r="Z10"/>
  <c r="Z6" s="1"/>
  <c r="AA10"/>
  <c r="AB10"/>
  <c r="AB6" s="1"/>
  <c r="Q10"/>
  <c r="A8"/>
  <c r="A9" s="1"/>
  <c r="A16" s="1"/>
  <c r="A17" s="1"/>
  <c r="A18" s="1"/>
  <c r="A19" s="1"/>
  <c r="A20" s="1"/>
  <c r="A21" s="1"/>
  <c r="A22" s="1"/>
  <c r="A25" s="1"/>
  <c r="A26" s="1"/>
  <c r="A27" s="1"/>
  <c r="A28" s="1"/>
  <c r="A29" s="1"/>
  <c r="A30" s="1"/>
  <c r="A31" s="1"/>
  <c r="AC31"/>
  <c r="P31"/>
  <c r="AC30"/>
  <c r="P30"/>
  <c r="AC29"/>
  <c r="P29"/>
  <c r="AC28"/>
  <c r="P28"/>
  <c r="AC27"/>
  <c r="P27"/>
  <c r="AD27" s="1"/>
  <c r="AC26"/>
  <c r="P26"/>
  <c r="AC25"/>
  <c r="P25"/>
  <c r="AC22"/>
  <c r="AD22" s="1"/>
  <c r="P22"/>
  <c r="AC21"/>
  <c r="P21"/>
  <c r="AD21" s="1"/>
  <c r="AC20"/>
  <c r="P20"/>
  <c r="AC19"/>
  <c r="P19"/>
  <c r="AC18"/>
  <c r="P18"/>
  <c r="AC17"/>
  <c r="P17"/>
  <c r="AD17" s="1"/>
  <c r="AC16"/>
  <c r="P16"/>
  <c r="AC13"/>
  <c r="AC14" s="1"/>
  <c r="P13"/>
  <c r="AC24"/>
  <c r="AD24" s="1"/>
  <c r="P24"/>
  <c r="AC15"/>
  <c r="P15"/>
  <c r="AC11"/>
  <c r="AC12" s="1"/>
  <c r="P11"/>
  <c r="AC9"/>
  <c r="P9"/>
  <c r="AC8"/>
  <c r="P8"/>
  <c r="AC7"/>
  <c r="AD7" s="1"/>
  <c r="P7"/>
  <c r="O6"/>
  <c r="N6"/>
  <c r="M6"/>
  <c r="L6"/>
  <c r="K6"/>
  <c r="J6"/>
  <c r="I6"/>
  <c r="H6"/>
  <c r="G6"/>
  <c r="F6"/>
  <c r="E6"/>
  <c r="D6"/>
  <c r="AA6" l="1"/>
  <c r="W6"/>
  <c r="Q6"/>
  <c r="S6"/>
  <c r="AD15"/>
  <c r="AC32"/>
  <c r="AD9"/>
  <c r="AD28"/>
  <c r="AD18"/>
  <c r="AD26"/>
  <c r="AD8"/>
  <c r="AD10" s="1"/>
  <c r="AD16"/>
  <c r="AD29"/>
  <c r="AD31"/>
  <c r="AD11"/>
  <c r="AD12" s="1"/>
  <c r="AD13"/>
  <c r="AD14" s="1"/>
  <c r="AD20"/>
  <c r="AD25"/>
  <c r="AD30"/>
  <c r="AC10"/>
  <c r="AC6" s="1"/>
  <c r="AD19"/>
  <c r="P6"/>
  <c r="AD32" l="1"/>
  <c r="AD6"/>
</calcChain>
</file>

<file path=xl/sharedStrings.xml><?xml version="1.0" encoding="utf-8"?>
<sst xmlns="http://schemas.openxmlformats.org/spreadsheetml/2006/main" count="84" uniqueCount="80">
  <si>
    <t>กองจัดเก็บพิเศษ การประปานครหลวง</t>
  </si>
  <si>
    <t>รายละเอียดค่าน้ำประปาค้างชำระ  กรมการปกครอง</t>
  </si>
  <si>
    <t>หน่วยงาน</t>
  </si>
  <si>
    <t>ปี 2560</t>
  </si>
  <si>
    <t>ปี 2561</t>
  </si>
  <si>
    <t>รวมทั้งสิ้น</t>
  </si>
  <si>
    <t>ต.ค.59</t>
  </si>
  <si>
    <t>พ.ย.59</t>
  </si>
  <si>
    <t>ธ.ค.59</t>
  </si>
  <si>
    <t>ม.ค.60</t>
  </si>
  <si>
    <t>ก.พ.60</t>
  </si>
  <si>
    <t>มี.ค.60</t>
  </si>
  <si>
    <t>เม.ย.60</t>
  </si>
  <si>
    <t>พ.ค.60</t>
  </si>
  <si>
    <t>มิ.ย.60</t>
  </si>
  <si>
    <t>ก.ค.60</t>
  </si>
  <si>
    <t>ส.ค.60</t>
  </si>
  <si>
    <t>ก.ย.60</t>
  </si>
  <si>
    <t>รวมปี 2560</t>
  </si>
  <si>
    <t>ต.ค.60</t>
  </si>
  <si>
    <t>พ.ย.60</t>
  </si>
  <si>
    <t>ธ.ค.60</t>
  </si>
  <si>
    <t>ม.ค.61</t>
  </si>
  <si>
    <t>ก.พ.61</t>
  </si>
  <si>
    <t>มี.ค.61</t>
  </si>
  <si>
    <t>เม.ย.61</t>
  </si>
  <si>
    <t>พ.ค.61</t>
  </si>
  <si>
    <t>มิ.ย.61</t>
  </si>
  <si>
    <t>ก.ค.61</t>
  </si>
  <si>
    <t>ส.ค.61</t>
  </si>
  <si>
    <t>ก.ย.61</t>
  </si>
  <si>
    <t>รวมปี 2561</t>
  </si>
  <si>
    <t>ณ วันที่ 30 ก.ย. 61</t>
  </si>
  <si>
    <t>1303</t>
  </si>
  <si>
    <t>กรมการปกครอง</t>
  </si>
  <si>
    <t>13030101</t>
  </si>
  <si>
    <t>กองคลังกรมการปกครอง</t>
  </si>
  <si>
    <t>13030301</t>
  </si>
  <si>
    <t>กองคลัง กรมการปกครอง (วัดดุสิตาราม)</t>
  </si>
  <si>
    <t>13030401</t>
  </si>
  <si>
    <t>สหกรณ์ออมทรัพย์</t>
  </si>
  <si>
    <t>1303050101</t>
  </si>
  <si>
    <t>สำนักอำนวยการกองอาสารักษาดินแดน</t>
  </si>
  <si>
    <t>1303050102</t>
  </si>
  <si>
    <t>ป้องกันจังหวัดนนทบุรี (ศูนย์กู้ภัย)</t>
  </si>
  <si>
    <t>1303050103</t>
  </si>
  <si>
    <t>ปลัดจังหวัดสมุทรปราการ</t>
  </si>
  <si>
    <t>1303060000</t>
  </si>
  <si>
    <t>กองการสื่อสาร กรมการปกครอง</t>
  </si>
  <si>
    <t>1303070101</t>
  </si>
  <si>
    <t>อำเภอเมืองนนทบุรี</t>
  </si>
  <si>
    <t>1303070102</t>
  </si>
  <si>
    <t>อำเภอเมืองปากเกร็ด</t>
  </si>
  <si>
    <t>1303070103</t>
  </si>
  <si>
    <t>อำเภอบางบัวทอง</t>
  </si>
  <si>
    <t>1303070104</t>
  </si>
  <si>
    <t>อำเภอบางกรวย</t>
  </si>
  <si>
    <t>1303070105</t>
  </si>
  <si>
    <t>อำเภอบางใหญ่</t>
  </si>
  <si>
    <t>1303070106</t>
  </si>
  <si>
    <t>อำเภอไทรน้อย</t>
  </si>
  <si>
    <t>1303070200</t>
  </si>
  <si>
    <t>ศูนย์บริหารการทะเบียนภาค 1 จังหวัดนนทบุรี</t>
  </si>
  <si>
    <t>1303080101</t>
  </si>
  <si>
    <t>อำเภอเมืองสมุทรปราการ</t>
  </si>
  <si>
    <t>1303080102</t>
  </si>
  <si>
    <t>อำเภอพระประแดง</t>
  </si>
  <si>
    <t>1303080103</t>
  </si>
  <si>
    <t>อำเภอบางพลี</t>
  </si>
  <si>
    <t>1303080104</t>
  </si>
  <si>
    <t>อำเภอบางบ่อ</t>
  </si>
  <si>
    <t>1303080105</t>
  </si>
  <si>
    <t>อำเภอพระสมุทรเจดีย์</t>
  </si>
  <si>
    <t>1303080106</t>
  </si>
  <si>
    <t>อำเภอบางเสาธง</t>
  </si>
  <si>
    <t>1303080200</t>
  </si>
  <si>
    <t>ศูนย์บริหารการทะเบียนภาค 1 จังหวัดสมุทรปราการ</t>
  </si>
  <si>
    <t>ลำดับที่</t>
  </si>
  <si>
    <t>หมายเลข</t>
  </si>
  <si>
    <t>รวม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</si>
</sst>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Tahoma"/>
      <family val="2"/>
      <charset val="222"/>
      <scheme val="minor"/>
    </font>
    <font>
      <sz val="10"/>
      <name val="Courier"/>
      <family val="3"/>
    </font>
    <font>
      <sz val="14"/>
      <name val="Cordia New"/>
      <family val="2"/>
    </font>
    <font>
      <sz val="14"/>
      <name val="AngsanaUPC"/>
      <family val="1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37" fontId="1" fillId="0" borderId="0"/>
    <xf numFmtId="0" fontId="2" fillId="0" borderId="0"/>
    <xf numFmtId="37" fontId="1" fillId="0" borderId="0"/>
    <xf numFmtId="0" fontId="3" fillId="0" borderId="0"/>
  </cellStyleXfs>
  <cellXfs count="81">
    <xf numFmtId="0" fontId="0" fillId="0" borderId="0" xfId="0"/>
    <xf numFmtId="49" fontId="4" fillId="0" borderId="12" xfId="4" applyNumberFormat="1" applyFont="1" applyFill="1" applyBorder="1" applyAlignment="1" applyProtection="1">
      <alignment horizontal="left"/>
    </xf>
    <xf numFmtId="37" fontId="4" fillId="0" borderId="13" xfId="4" applyFont="1" applyFill="1" applyBorder="1" applyAlignment="1" applyProtection="1">
      <alignment horizontal="left" shrinkToFit="1"/>
    </xf>
    <xf numFmtId="43" fontId="4" fillId="0" borderId="14" xfId="1" applyFont="1" applyFill="1" applyBorder="1"/>
    <xf numFmtId="43" fontId="4" fillId="0" borderId="15" xfId="1" applyFont="1" applyFill="1" applyBorder="1"/>
    <xf numFmtId="43" fontId="4" fillId="0" borderId="16" xfId="1" applyFont="1" applyFill="1" applyBorder="1"/>
    <xf numFmtId="49" fontId="4" fillId="0" borderId="17" xfId="4" applyNumberFormat="1" applyFont="1" applyFill="1" applyBorder="1" applyAlignment="1" applyProtection="1">
      <alignment horizontal="left"/>
    </xf>
    <xf numFmtId="37" fontId="4" fillId="0" borderId="11" xfId="4" applyFont="1" applyFill="1" applyBorder="1" applyAlignment="1" applyProtection="1">
      <alignment horizontal="left" shrinkToFit="1"/>
    </xf>
    <xf numFmtId="43" fontId="4" fillId="0" borderId="21" xfId="1" applyFont="1" applyFill="1" applyBorder="1"/>
    <xf numFmtId="43" fontId="4" fillId="0" borderId="22" xfId="1" applyFont="1" applyFill="1" applyBorder="1"/>
    <xf numFmtId="43" fontId="4" fillId="0" borderId="23" xfId="1" applyFont="1" applyFill="1" applyBorder="1"/>
    <xf numFmtId="43" fontId="7" fillId="0" borderId="4" xfId="1" applyFont="1" applyFill="1" applyBorder="1" applyAlignment="1">
      <alignment horizontal="center"/>
    </xf>
    <xf numFmtId="0" fontId="4" fillId="0" borderId="0" xfId="3" applyFont="1" applyFill="1"/>
    <xf numFmtId="37" fontId="4" fillId="0" borderId="0" xfId="2" applyFont="1" applyFill="1" applyBorder="1" applyAlignment="1" applyProtection="1"/>
    <xf numFmtId="37" fontId="4" fillId="0" borderId="0" xfId="2" applyFont="1" applyFill="1"/>
    <xf numFmtId="49" fontId="4" fillId="0" borderId="6" xfId="1" applyNumberFormat="1" applyFont="1" applyFill="1" applyBorder="1" applyAlignment="1">
      <alignment horizontal="center"/>
    </xf>
    <xf numFmtId="49" fontId="4" fillId="0" borderId="7" xfId="1" applyNumberFormat="1" applyFont="1" applyFill="1" applyBorder="1" applyAlignment="1">
      <alignment horizontal="center"/>
    </xf>
    <xf numFmtId="49" fontId="4" fillId="0" borderId="8" xfId="1" applyNumberFormat="1" applyFont="1" applyFill="1" applyBorder="1" applyAlignment="1">
      <alignment horizontal="center"/>
    </xf>
    <xf numFmtId="17" fontId="4" fillId="0" borderId="9" xfId="1" applyNumberFormat="1" applyFont="1" applyFill="1" applyBorder="1" applyAlignment="1">
      <alignment horizontal="center"/>
    </xf>
    <xf numFmtId="43" fontId="7" fillId="0" borderId="10" xfId="1" applyFont="1" applyFill="1" applyBorder="1" applyAlignment="1" applyProtection="1">
      <alignment horizontal="center" shrinkToFit="1"/>
    </xf>
    <xf numFmtId="43" fontId="4" fillId="0" borderId="11" xfId="1" applyFont="1" applyFill="1" applyBorder="1"/>
    <xf numFmtId="43" fontId="4" fillId="0" borderId="11" xfId="3" applyNumberFormat="1" applyFont="1" applyFill="1" applyBorder="1"/>
    <xf numFmtId="0" fontId="5" fillId="0" borderId="11" xfId="5" applyFont="1" applyFill="1" applyBorder="1" applyAlignment="1">
      <alignment horizontal="left" shrinkToFit="1"/>
    </xf>
    <xf numFmtId="43" fontId="6" fillId="0" borderId="0" xfId="3" applyNumberFormat="1" applyFont="1" applyFill="1"/>
    <xf numFmtId="43" fontId="4" fillId="0" borderId="0" xfId="3" applyNumberFormat="1" applyFont="1" applyFill="1"/>
    <xf numFmtId="43" fontId="4" fillId="0" borderId="0" xfId="3" applyNumberFormat="1" applyFont="1" applyFill="1" applyBorder="1"/>
    <xf numFmtId="0" fontId="4" fillId="0" borderId="0" xfId="3" applyFont="1" applyFill="1" applyBorder="1"/>
    <xf numFmtId="43" fontId="6" fillId="0" borderId="0" xfId="3" applyNumberFormat="1" applyFont="1" applyFill="1" applyBorder="1"/>
    <xf numFmtId="0" fontId="6" fillId="0" borderId="0" xfId="3" applyFont="1" applyFill="1"/>
    <xf numFmtId="49" fontId="4" fillId="0" borderId="19" xfId="4" applyNumberFormat="1" applyFont="1" applyFill="1" applyBorder="1" applyAlignment="1" applyProtection="1">
      <alignment horizontal="left"/>
    </xf>
    <xf numFmtId="37" fontId="4" fillId="0" borderId="20" xfId="4" applyFont="1" applyFill="1" applyBorder="1" applyAlignment="1" applyProtection="1">
      <alignment horizontal="left" shrinkToFit="1"/>
    </xf>
    <xf numFmtId="43" fontId="4" fillId="0" borderId="20" xfId="3" applyNumberFormat="1" applyFont="1" applyFill="1" applyBorder="1"/>
    <xf numFmtId="49" fontId="4" fillId="0" borderId="0" xfId="3" applyNumberFormat="1" applyFont="1" applyFill="1" applyBorder="1"/>
    <xf numFmtId="0" fontId="4" fillId="0" borderId="0" xfId="3" applyFont="1" applyFill="1" applyBorder="1" applyAlignment="1">
      <alignment shrinkToFit="1"/>
    </xf>
    <xf numFmtId="3" fontId="4" fillId="0" borderId="0" xfId="3" applyNumberFormat="1" applyFont="1" applyFill="1" applyBorder="1"/>
    <xf numFmtId="4" fontId="4" fillId="0" borderId="0" xfId="3" applyNumberFormat="1" applyFont="1" applyFill="1" applyBorder="1"/>
    <xf numFmtId="43" fontId="4" fillId="0" borderId="17" xfId="1" applyFont="1" applyFill="1" applyBorder="1"/>
    <xf numFmtId="43" fontId="4" fillId="0" borderId="19" xfId="1" applyFont="1" applyFill="1" applyBorder="1"/>
    <xf numFmtId="43" fontId="4" fillId="0" borderId="26" xfId="1" applyFont="1" applyFill="1" applyBorder="1"/>
    <xf numFmtId="43" fontId="4" fillId="0" borderId="27" xfId="1" applyFont="1" applyFill="1" applyBorder="1"/>
    <xf numFmtId="43" fontId="4" fillId="0" borderId="20" xfId="1" applyFont="1" applyFill="1" applyBorder="1"/>
    <xf numFmtId="43" fontId="4" fillId="0" borderId="28" xfId="1" applyFont="1" applyFill="1" applyBorder="1"/>
    <xf numFmtId="43" fontId="4" fillId="0" borderId="29" xfId="1" applyFont="1" applyFill="1" applyBorder="1"/>
    <xf numFmtId="43" fontId="4" fillId="0" borderId="30" xfId="1" applyFont="1" applyFill="1" applyBorder="1"/>
    <xf numFmtId="43" fontId="4" fillId="0" borderId="13" xfId="3" applyNumberFormat="1" applyFont="1" applyFill="1" applyBorder="1"/>
    <xf numFmtId="43" fontId="4" fillId="0" borderId="12" xfId="1" applyFont="1" applyFill="1" applyBorder="1"/>
    <xf numFmtId="43" fontId="4" fillId="0" borderId="13" xfId="1" applyFont="1" applyFill="1" applyBorder="1"/>
    <xf numFmtId="43" fontId="4" fillId="0" borderId="31" xfId="1" applyFont="1" applyFill="1" applyBorder="1"/>
    <xf numFmtId="0" fontId="7" fillId="0" borderId="9" xfId="3" applyFont="1" applyFill="1" applyBorder="1"/>
    <xf numFmtId="49" fontId="7" fillId="0" borderId="24" xfId="4" applyNumberFormat="1" applyFont="1" applyFill="1" applyBorder="1" applyAlignment="1" applyProtection="1">
      <alignment horizontal="left"/>
    </xf>
    <xf numFmtId="37" fontId="7" fillId="0" borderId="9" xfId="4" applyFont="1" applyFill="1" applyBorder="1" applyAlignment="1" applyProtection="1">
      <alignment horizontal="left" shrinkToFit="1"/>
    </xf>
    <xf numFmtId="43" fontId="7" fillId="0" borderId="18" xfId="1" applyFont="1" applyFill="1" applyBorder="1"/>
    <xf numFmtId="43" fontId="7" fillId="0" borderId="7" xfId="1" applyFont="1" applyFill="1" applyBorder="1"/>
    <xf numFmtId="43" fontId="7" fillId="0" borderId="8" xfId="1" applyFont="1" applyFill="1" applyBorder="1"/>
    <xf numFmtId="43" fontId="7" fillId="0" borderId="9" xfId="1" applyFont="1" applyFill="1" applyBorder="1"/>
    <xf numFmtId="43" fontId="7" fillId="0" borderId="24" xfId="1" applyFont="1" applyFill="1" applyBorder="1"/>
    <xf numFmtId="0" fontId="4" fillId="0" borderId="13" xfId="3" applyFont="1" applyFill="1" applyBorder="1" applyAlignment="1">
      <alignment horizontal="center"/>
    </xf>
    <xf numFmtId="0" fontId="4" fillId="0" borderId="11" xfId="3" applyFont="1" applyFill="1" applyBorder="1" applyAlignment="1">
      <alignment horizontal="center"/>
    </xf>
    <xf numFmtId="0" fontId="4" fillId="0" borderId="20" xfId="3" applyFont="1" applyFill="1" applyBorder="1" applyAlignment="1">
      <alignment horizontal="center"/>
    </xf>
    <xf numFmtId="0" fontId="4" fillId="0" borderId="9" xfId="3" applyFont="1" applyFill="1" applyBorder="1" applyAlignment="1">
      <alignment horizontal="center"/>
    </xf>
    <xf numFmtId="49" fontId="4" fillId="0" borderId="24" xfId="4" applyNumberFormat="1" applyFont="1" applyFill="1" applyBorder="1" applyAlignment="1" applyProtection="1">
      <alignment horizontal="left"/>
    </xf>
    <xf numFmtId="43" fontId="4" fillId="0" borderId="18" xfId="1" applyFont="1" applyFill="1" applyBorder="1"/>
    <xf numFmtId="43" fontId="4" fillId="0" borderId="7" xfId="1" applyFont="1" applyFill="1" applyBorder="1"/>
    <xf numFmtId="43" fontId="4" fillId="0" borderId="8" xfId="1" applyFont="1" applyFill="1" applyBorder="1"/>
    <xf numFmtId="43" fontId="4" fillId="0" borderId="9" xfId="3" applyNumberFormat="1" applyFont="1" applyFill="1" applyBorder="1"/>
    <xf numFmtId="37" fontId="7" fillId="0" borderId="9" xfId="4" applyFont="1" applyFill="1" applyBorder="1" applyAlignment="1" applyProtection="1">
      <alignment horizontal="center" shrinkToFit="1"/>
    </xf>
    <xf numFmtId="49" fontId="7" fillId="0" borderId="24" xfId="1" applyNumberFormat="1" applyFont="1" applyFill="1" applyBorder="1" applyAlignment="1">
      <alignment horizontal="center"/>
    </xf>
    <xf numFmtId="49" fontId="7" fillId="0" borderId="9" xfId="1" applyNumberFormat="1" applyFont="1" applyFill="1" applyBorder="1" applyAlignment="1">
      <alignment horizontal="center"/>
    </xf>
    <xf numFmtId="49" fontId="7" fillId="0" borderId="25" xfId="1" applyNumberFormat="1" applyFont="1" applyFill="1" applyBorder="1" applyAlignment="1">
      <alignment horizontal="center"/>
    </xf>
    <xf numFmtId="17" fontId="7" fillId="0" borderId="9" xfId="1" applyNumberFormat="1" applyFont="1" applyFill="1" applyBorder="1" applyAlignment="1">
      <alignment horizontal="center"/>
    </xf>
    <xf numFmtId="37" fontId="4" fillId="0" borderId="0" xfId="2" applyFont="1" applyFill="1" applyBorder="1" applyAlignment="1" applyProtection="1">
      <alignment horizontal="center"/>
    </xf>
    <xf numFmtId="37" fontId="7" fillId="0" borderId="1" xfId="2" applyFont="1" applyFill="1" applyBorder="1" applyAlignment="1">
      <alignment horizontal="center" vertical="center"/>
    </xf>
    <xf numFmtId="37" fontId="7" fillId="0" borderId="5" xfId="2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/>
    </xf>
    <xf numFmtId="43" fontId="4" fillId="0" borderId="3" xfId="1" applyFont="1" applyFill="1" applyBorder="1" applyAlignment="1">
      <alignment horizontal="center"/>
    </xf>
    <xf numFmtId="43" fontId="7" fillId="0" borderId="1" xfId="1" applyFont="1" applyFill="1" applyBorder="1" applyAlignment="1">
      <alignment horizontal="center"/>
    </xf>
    <xf numFmtId="43" fontId="7" fillId="0" borderId="2" xfId="1" applyFont="1" applyFill="1" applyBorder="1" applyAlignment="1">
      <alignment horizontal="center"/>
    </xf>
    <xf numFmtId="43" fontId="7" fillId="0" borderId="3" xfId="1" applyFont="1" applyFill="1" applyBorder="1" applyAlignment="1">
      <alignment horizontal="center"/>
    </xf>
    <xf numFmtId="37" fontId="8" fillId="0" borderId="0" xfId="2" applyFont="1" applyFill="1" applyBorder="1" applyAlignment="1" applyProtection="1">
      <alignment horizontal="center"/>
    </xf>
    <xf numFmtId="37" fontId="7" fillId="0" borderId="4" xfId="2" applyFont="1" applyFill="1" applyBorder="1" applyAlignment="1">
      <alignment horizontal="center" vertical="center"/>
    </xf>
    <xf numFmtId="37" fontId="7" fillId="0" borderId="10" xfId="2" applyFont="1" applyFill="1" applyBorder="1" applyAlignment="1">
      <alignment horizontal="center" vertical="center"/>
    </xf>
  </cellXfs>
  <cellStyles count="6">
    <cellStyle name="Normal 2" xfId="5"/>
    <cellStyle name="Normal_bal" xfId="2"/>
    <cellStyle name="Normal_balance" xfId="4"/>
    <cellStyle name="เครื่องหมายจุลภาค" xfId="1" builtinId="3"/>
    <cellStyle name="ปกติ" xfId="0" builtinId="0"/>
    <cellStyle name="ปกติ_Book1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99"/>
  </sheetPr>
  <dimension ref="A1:AG32"/>
  <sheetViews>
    <sheetView tabSelected="1" zoomScale="90" zoomScaleNormal="90" workbookViewId="0">
      <selection sqref="A1:AD1"/>
    </sheetView>
  </sheetViews>
  <sheetFormatPr defaultColWidth="8" defaultRowHeight="21"/>
  <cols>
    <col min="1" max="1" width="6" style="12" customWidth="1"/>
    <col min="2" max="2" width="10.625" style="32" customWidth="1"/>
    <col min="3" max="3" width="37" style="33" customWidth="1"/>
    <col min="4" max="4" width="10" style="34" hidden="1" customWidth="1"/>
    <col min="5" max="5" width="10.625" style="34" hidden="1" customWidth="1"/>
    <col min="6" max="6" width="8.5" style="34" hidden="1" customWidth="1"/>
    <col min="7" max="7" width="8.375" style="34" hidden="1" customWidth="1"/>
    <col min="8" max="8" width="9.125" style="34" hidden="1" customWidth="1"/>
    <col min="9" max="10" width="9.5" style="34" hidden="1" customWidth="1"/>
    <col min="11" max="11" width="9" style="34" hidden="1" customWidth="1"/>
    <col min="12" max="12" width="8.125" style="34" hidden="1" customWidth="1"/>
    <col min="13" max="13" width="8.875" style="34" hidden="1" customWidth="1"/>
    <col min="14" max="16" width="9.625" style="34" hidden="1" customWidth="1"/>
    <col min="17" max="21" width="6.375" style="34" customWidth="1"/>
    <col min="22" max="22" width="7.5" style="34" customWidth="1"/>
    <col min="23" max="25" width="7.25" style="34" customWidth="1"/>
    <col min="26" max="26" width="10" style="34" customWidth="1"/>
    <col min="27" max="27" width="9.875" style="34" customWidth="1"/>
    <col min="28" max="28" width="11" style="34" customWidth="1"/>
    <col min="29" max="29" width="10.875" style="34" customWidth="1"/>
    <col min="30" max="30" width="11.875" style="35" customWidth="1"/>
    <col min="31" max="31" width="12.625" style="12" customWidth="1"/>
    <col min="32" max="32" width="12.75" style="12" customWidth="1"/>
    <col min="33" max="33" width="15.375" style="12" customWidth="1"/>
    <col min="34" max="35" width="8" style="12" customWidth="1"/>
    <col min="36" max="16384" width="8" style="12"/>
  </cols>
  <sheetData>
    <row r="1" spans="1:30" ht="22.5" customHeight="1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</row>
    <row r="2" spans="1:30" ht="24.75" customHeight="1">
      <c r="A2" s="78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</row>
    <row r="3" spans="1:30" s="14" customFormat="1" ht="12" customHeight="1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13"/>
    </row>
    <row r="4" spans="1:30" s="14" customFormat="1">
      <c r="A4" s="79" t="s">
        <v>77</v>
      </c>
      <c r="B4" s="79" t="s">
        <v>78</v>
      </c>
      <c r="C4" s="71" t="s">
        <v>2</v>
      </c>
      <c r="D4" s="73" t="s">
        <v>3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4"/>
      <c r="Q4" s="75" t="s">
        <v>4</v>
      </c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7"/>
      <c r="AD4" s="11" t="s">
        <v>5</v>
      </c>
    </row>
    <row r="5" spans="1:30" s="14" customFormat="1">
      <c r="A5" s="80"/>
      <c r="B5" s="80"/>
      <c r="C5" s="72"/>
      <c r="D5" s="15" t="s">
        <v>6</v>
      </c>
      <c r="E5" s="16" t="s">
        <v>7</v>
      </c>
      <c r="F5" s="16" t="s">
        <v>8</v>
      </c>
      <c r="G5" s="16" t="s">
        <v>9</v>
      </c>
      <c r="H5" s="16" t="s">
        <v>10</v>
      </c>
      <c r="I5" s="16" t="s">
        <v>11</v>
      </c>
      <c r="J5" s="16" t="s">
        <v>12</v>
      </c>
      <c r="K5" s="16" t="s">
        <v>13</v>
      </c>
      <c r="L5" s="16" t="s">
        <v>14</v>
      </c>
      <c r="M5" s="16" t="s">
        <v>15</v>
      </c>
      <c r="N5" s="16" t="s">
        <v>16</v>
      </c>
      <c r="O5" s="17" t="s">
        <v>17</v>
      </c>
      <c r="P5" s="18" t="s">
        <v>18</v>
      </c>
      <c r="Q5" s="66" t="s">
        <v>19</v>
      </c>
      <c r="R5" s="67" t="s">
        <v>20</v>
      </c>
      <c r="S5" s="67" t="s">
        <v>21</v>
      </c>
      <c r="T5" s="67" t="s">
        <v>22</v>
      </c>
      <c r="U5" s="67" t="s">
        <v>23</v>
      </c>
      <c r="V5" s="67" t="s">
        <v>24</v>
      </c>
      <c r="W5" s="67" t="s">
        <v>25</v>
      </c>
      <c r="X5" s="67" t="s">
        <v>26</v>
      </c>
      <c r="Y5" s="67" t="s">
        <v>27</v>
      </c>
      <c r="Z5" s="67" t="s">
        <v>28</v>
      </c>
      <c r="AA5" s="67" t="s">
        <v>29</v>
      </c>
      <c r="AB5" s="68" t="s">
        <v>30</v>
      </c>
      <c r="AC5" s="69" t="s">
        <v>31</v>
      </c>
      <c r="AD5" s="19" t="s">
        <v>32</v>
      </c>
    </row>
    <row r="6" spans="1:30">
      <c r="A6" s="48"/>
      <c r="B6" s="49" t="s">
        <v>33</v>
      </c>
      <c r="C6" s="50" t="s">
        <v>34</v>
      </c>
      <c r="D6" s="51">
        <f t="shared" ref="D6:O6" si="0">SUM(D7:D31)</f>
        <v>0</v>
      </c>
      <c r="E6" s="52">
        <f t="shared" si="0"/>
        <v>0</v>
      </c>
      <c r="F6" s="52">
        <f t="shared" si="0"/>
        <v>0</v>
      </c>
      <c r="G6" s="52">
        <f t="shared" si="0"/>
        <v>0</v>
      </c>
      <c r="H6" s="52">
        <f t="shared" si="0"/>
        <v>0</v>
      </c>
      <c r="I6" s="52">
        <f t="shared" si="0"/>
        <v>0</v>
      </c>
      <c r="J6" s="52">
        <f t="shared" si="0"/>
        <v>0</v>
      </c>
      <c r="K6" s="52">
        <f t="shared" si="0"/>
        <v>0</v>
      </c>
      <c r="L6" s="52">
        <f t="shared" si="0"/>
        <v>0</v>
      </c>
      <c r="M6" s="52">
        <f t="shared" si="0"/>
        <v>0</v>
      </c>
      <c r="N6" s="52">
        <f t="shared" si="0"/>
        <v>0</v>
      </c>
      <c r="O6" s="53">
        <f t="shared" si="0"/>
        <v>0</v>
      </c>
      <c r="P6" s="54">
        <f>SUM(D6:O6)</f>
        <v>0</v>
      </c>
      <c r="Q6" s="55">
        <f>SUM(Q7:Q32)/2</f>
        <v>0</v>
      </c>
      <c r="R6" s="55">
        <f t="shared" ref="R6:AD6" si="1">SUM(R7:R32)/2</f>
        <v>0</v>
      </c>
      <c r="S6" s="55">
        <f t="shared" si="1"/>
        <v>0</v>
      </c>
      <c r="T6" s="55">
        <f t="shared" si="1"/>
        <v>0</v>
      </c>
      <c r="U6" s="55">
        <f t="shared" si="1"/>
        <v>0</v>
      </c>
      <c r="V6" s="55">
        <f t="shared" si="1"/>
        <v>140.38</v>
      </c>
      <c r="W6" s="55">
        <f t="shared" si="1"/>
        <v>0</v>
      </c>
      <c r="X6" s="55">
        <f t="shared" si="1"/>
        <v>0</v>
      </c>
      <c r="Y6" s="55">
        <f t="shared" si="1"/>
        <v>0</v>
      </c>
      <c r="Z6" s="55">
        <f t="shared" si="1"/>
        <v>19804.150000000001</v>
      </c>
      <c r="AA6" s="55">
        <f t="shared" si="1"/>
        <v>63914.19</v>
      </c>
      <c r="AB6" s="55">
        <f t="shared" si="1"/>
        <v>168646.08000000005</v>
      </c>
      <c r="AC6" s="55">
        <f t="shared" si="1"/>
        <v>252504.8</v>
      </c>
      <c r="AD6" s="54">
        <f t="shared" si="1"/>
        <v>252504.8</v>
      </c>
    </row>
    <row r="7" spans="1:30">
      <c r="A7" s="56">
        <v>1</v>
      </c>
      <c r="B7" s="1" t="s">
        <v>35</v>
      </c>
      <c r="C7" s="2" t="s">
        <v>36</v>
      </c>
      <c r="D7" s="41"/>
      <c r="E7" s="42"/>
      <c r="F7" s="42"/>
      <c r="G7" s="42"/>
      <c r="H7" s="42"/>
      <c r="I7" s="42"/>
      <c r="J7" s="42"/>
      <c r="K7" s="42"/>
      <c r="L7" s="42"/>
      <c r="M7" s="42"/>
      <c r="N7" s="42"/>
      <c r="O7" s="43"/>
      <c r="P7" s="44">
        <f t="shared" ref="P7:P31" si="2">SUM(D7:O7)</f>
        <v>0</v>
      </c>
      <c r="Q7" s="45"/>
      <c r="R7" s="46"/>
      <c r="S7" s="46"/>
      <c r="T7" s="46"/>
      <c r="U7" s="46"/>
      <c r="V7" s="46"/>
      <c r="W7" s="46"/>
      <c r="X7" s="46"/>
      <c r="Y7" s="46"/>
      <c r="Z7" s="46"/>
      <c r="AA7" s="46">
        <v>29279.69</v>
      </c>
      <c r="AB7" s="47">
        <v>91261.13</v>
      </c>
      <c r="AC7" s="44">
        <f t="shared" ref="AC7:AC31" si="3">SUM(Q7:AB7)</f>
        <v>120540.82</v>
      </c>
      <c r="AD7" s="44">
        <f t="shared" ref="AD7:AD31" si="4">+P7+AC7</f>
        <v>120540.82</v>
      </c>
    </row>
    <row r="8" spans="1:30">
      <c r="A8" s="57">
        <f>A7+1</f>
        <v>2</v>
      </c>
      <c r="B8" s="6" t="s">
        <v>37</v>
      </c>
      <c r="C8" s="7" t="s">
        <v>38</v>
      </c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5"/>
      <c r="P8" s="21">
        <f t="shared" si="2"/>
        <v>0</v>
      </c>
      <c r="Q8" s="36"/>
      <c r="R8" s="20"/>
      <c r="S8" s="20"/>
      <c r="T8" s="20"/>
      <c r="U8" s="20"/>
      <c r="V8" s="20"/>
      <c r="W8" s="20"/>
      <c r="X8" s="20"/>
      <c r="Y8" s="20"/>
      <c r="Z8" s="20"/>
      <c r="AA8" s="20"/>
      <c r="AB8" s="38">
        <v>2218.59</v>
      </c>
      <c r="AC8" s="21">
        <f t="shared" si="3"/>
        <v>2218.59</v>
      </c>
      <c r="AD8" s="21">
        <f t="shared" si="4"/>
        <v>2218.59</v>
      </c>
    </row>
    <row r="9" spans="1:30">
      <c r="A9" s="58">
        <f t="shared" ref="A9:A31" si="5">A8+1</f>
        <v>3</v>
      </c>
      <c r="B9" s="29" t="s">
        <v>39</v>
      </c>
      <c r="C9" s="30" t="s">
        <v>40</v>
      </c>
      <c r="D9" s="8"/>
      <c r="E9" s="9"/>
      <c r="F9" s="9"/>
      <c r="G9" s="9"/>
      <c r="H9" s="9"/>
      <c r="I9" s="9"/>
      <c r="J9" s="9"/>
      <c r="K9" s="9"/>
      <c r="L9" s="9"/>
      <c r="M9" s="9"/>
      <c r="N9" s="9"/>
      <c r="O9" s="10"/>
      <c r="P9" s="31">
        <f t="shared" si="2"/>
        <v>0</v>
      </c>
      <c r="Q9" s="37"/>
      <c r="R9" s="40"/>
      <c r="S9" s="40"/>
      <c r="T9" s="40"/>
      <c r="U9" s="40"/>
      <c r="V9" s="40"/>
      <c r="W9" s="40"/>
      <c r="X9" s="40"/>
      <c r="Y9" s="40"/>
      <c r="Z9" s="40"/>
      <c r="AA9" s="40"/>
      <c r="AB9" s="39">
        <v>7718.34</v>
      </c>
      <c r="AC9" s="31">
        <f t="shared" si="3"/>
        <v>7718.34</v>
      </c>
      <c r="AD9" s="31">
        <f t="shared" si="4"/>
        <v>7718.34</v>
      </c>
    </row>
    <row r="10" spans="1:30">
      <c r="A10" s="59"/>
      <c r="B10" s="60"/>
      <c r="C10" s="65" t="s">
        <v>79</v>
      </c>
      <c r="D10" s="61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4"/>
      <c r="Q10" s="55">
        <f>SUM(Q7:Q9)</f>
        <v>0</v>
      </c>
      <c r="R10" s="55">
        <f t="shared" ref="R10:AD10" si="6">SUM(R7:R9)</f>
        <v>0</v>
      </c>
      <c r="S10" s="55">
        <f t="shared" si="6"/>
        <v>0</v>
      </c>
      <c r="T10" s="55">
        <f t="shared" si="6"/>
        <v>0</v>
      </c>
      <c r="U10" s="55">
        <f t="shared" si="6"/>
        <v>0</v>
      </c>
      <c r="V10" s="55">
        <f t="shared" si="6"/>
        <v>0</v>
      </c>
      <c r="W10" s="55">
        <f t="shared" si="6"/>
        <v>0</v>
      </c>
      <c r="X10" s="55">
        <f t="shared" si="6"/>
        <v>0</v>
      </c>
      <c r="Y10" s="55">
        <f t="shared" si="6"/>
        <v>0</v>
      </c>
      <c r="Z10" s="55">
        <f t="shared" si="6"/>
        <v>0</v>
      </c>
      <c r="AA10" s="55">
        <f t="shared" si="6"/>
        <v>29279.69</v>
      </c>
      <c r="AB10" s="55">
        <f t="shared" si="6"/>
        <v>101198.06</v>
      </c>
      <c r="AC10" s="55">
        <f t="shared" si="6"/>
        <v>130477.75</v>
      </c>
      <c r="AD10" s="54">
        <f t="shared" si="6"/>
        <v>130477.75</v>
      </c>
    </row>
    <row r="11" spans="1:30">
      <c r="A11" s="56">
        <v>1</v>
      </c>
      <c r="B11" s="1" t="s">
        <v>41</v>
      </c>
      <c r="C11" s="2" t="s">
        <v>42</v>
      </c>
      <c r="D11" s="41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3"/>
      <c r="P11" s="44">
        <f t="shared" si="2"/>
        <v>0</v>
      </c>
      <c r="Q11" s="45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7">
        <v>26026.54</v>
      </c>
      <c r="AC11" s="44">
        <f t="shared" si="3"/>
        <v>26026.54</v>
      </c>
      <c r="AD11" s="44">
        <f t="shared" si="4"/>
        <v>26026.54</v>
      </c>
    </row>
    <row r="12" spans="1:30">
      <c r="A12" s="59"/>
      <c r="B12" s="60"/>
      <c r="C12" s="65" t="s">
        <v>79</v>
      </c>
      <c r="D12" s="61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3"/>
      <c r="P12" s="64"/>
      <c r="Q12" s="55">
        <f>SUM(Q11)</f>
        <v>0</v>
      </c>
      <c r="R12" s="55">
        <f t="shared" ref="R12:AD12" si="7">SUM(R11)</f>
        <v>0</v>
      </c>
      <c r="S12" s="55">
        <f t="shared" si="7"/>
        <v>0</v>
      </c>
      <c r="T12" s="55">
        <f t="shared" si="7"/>
        <v>0</v>
      </c>
      <c r="U12" s="55">
        <f t="shared" si="7"/>
        <v>0</v>
      </c>
      <c r="V12" s="55">
        <f t="shared" si="7"/>
        <v>0</v>
      </c>
      <c r="W12" s="55">
        <f t="shared" si="7"/>
        <v>0</v>
      </c>
      <c r="X12" s="55">
        <f t="shared" si="7"/>
        <v>0</v>
      </c>
      <c r="Y12" s="55">
        <f t="shared" si="7"/>
        <v>0</v>
      </c>
      <c r="Z12" s="55">
        <f t="shared" si="7"/>
        <v>0</v>
      </c>
      <c r="AA12" s="55">
        <f t="shared" si="7"/>
        <v>0</v>
      </c>
      <c r="AB12" s="55">
        <f t="shared" si="7"/>
        <v>26026.54</v>
      </c>
      <c r="AC12" s="55">
        <f t="shared" si="7"/>
        <v>26026.54</v>
      </c>
      <c r="AD12" s="54">
        <f t="shared" si="7"/>
        <v>26026.54</v>
      </c>
    </row>
    <row r="13" spans="1:30">
      <c r="A13" s="57">
        <v>1</v>
      </c>
      <c r="B13" s="6" t="s">
        <v>47</v>
      </c>
      <c r="C13" s="7" t="s">
        <v>48</v>
      </c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5"/>
      <c r="P13" s="21">
        <f t="shared" si="2"/>
        <v>0</v>
      </c>
      <c r="Q13" s="36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38">
        <v>566.41999999999996</v>
      </c>
      <c r="AC13" s="21">
        <f t="shared" si="3"/>
        <v>566.41999999999996</v>
      </c>
      <c r="AD13" s="21">
        <f t="shared" si="4"/>
        <v>566.41999999999996</v>
      </c>
    </row>
    <row r="14" spans="1:30">
      <c r="A14" s="59"/>
      <c r="B14" s="60"/>
      <c r="C14" s="65" t="s">
        <v>79</v>
      </c>
      <c r="D14" s="61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3"/>
      <c r="P14" s="64"/>
      <c r="Q14" s="55">
        <f>SUM(Q13)</f>
        <v>0</v>
      </c>
      <c r="R14" s="55">
        <f t="shared" ref="R14" si="8">SUM(R13)</f>
        <v>0</v>
      </c>
      <c r="S14" s="55">
        <f t="shared" ref="S14" si="9">SUM(S13)</f>
        <v>0</v>
      </c>
      <c r="T14" s="55">
        <f t="shared" ref="T14" si="10">SUM(T13)</f>
        <v>0</v>
      </c>
      <c r="U14" s="55">
        <f t="shared" ref="U14" si="11">SUM(U13)</f>
        <v>0</v>
      </c>
      <c r="V14" s="55">
        <f t="shared" ref="V14" si="12">SUM(V13)</f>
        <v>0</v>
      </c>
      <c r="W14" s="55">
        <f t="shared" ref="W14" si="13">SUM(W13)</f>
        <v>0</v>
      </c>
      <c r="X14" s="55">
        <f t="shared" ref="X14" si="14">SUM(X13)</f>
        <v>0</v>
      </c>
      <c r="Y14" s="55">
        <f t="shared" ref="Y14" si="15">SUM(Y13)</f>
        <v>0</v>
      </c>
      <c r="Z14" s="55">
        <f t="shared" ref="Z14" si="16">SUM(Z13)</f>
        <v>0</v>
      </c>
      <c r="AA14" s="55">
        <f t="shared" ref="AA14" si="17">SUM(AA13)</f>
        <v>0</v>
      </c>
      <c r="AB14" s="55">
        <f>SUM(AB13)</f>
        <v>566.41999999999996</v>
      </c>
      <c r="AC14" s="55">
        <f>SUM(AC13)</f>
        <v>566.41999999999996</v>
      </c>
      <c r="AD14" s="54">
        <f t="shared" ref="AD14" si="18">SUM(AD13)</f>
        <v>566.41999999999996</v>
      </c>
    </row>
    <row r="15" spans="1:30">
      <c r="A15" s="57">
        <v>1</v>
      </c>
      <c r="B15" s="6" t="s">
        <v>43</v>
      </c>
      <c r="C15" s="7" t="s">
        <v>44</v>
      </c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5"/>
      <c r="P15" s="21">
        <f>SUM(D15:O15)</f>
        <v>0</v>
      </c>
      <c r="Q15" s="36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38">
        <v>805.27</v>
      </c>
      <c r="AC15" s="21">
        <f>SUM(Q15:AB15)</f>
        <v>805.27</v>
      </c>
      <c r="AD15" s="21">
        <f>+P15+AC15</f>
        <v>805.27</v>
      </c>
    </row>
    <row r="16" spans="1:30">
      <c r="A16" s="57">
        <f>A13+1</f>
        <v>2</v>
      </c>
      <c r="B16" s="6" t="s">
        <v>49</v>
      </c>
      <c r="C16" s="7" t="s">
        <v>50</v>
      </c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5"/>
      <c r="P16" s="21">
        <f t="shared" si="2"/>
        <v>0</v>
      </c>
      <c r="Q16" s="36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38">
        <v>3129.11</v>
      </c>
      <c r="AC16" s="21">
        <f t="shared" si="3"/>
        <v>3129.11</v>
      </c>
      <c r="AD16" s="21">
        <f t="shared" si="4"/>
        <v>3129.11</v>
      </c>
    </row>
    <row r="17" spans="1:33">
      <c r="A17" s="57">
        <f t="shared" si="5"/>
        <v>3</v>
      </c>
      <c r="B17" s="6" t="s">
        <v>51</v>
      </c>
      <c r="C17" s="7" t="s">
        <v>52</v>
      </c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5"/>
      <c r="P17" s="21">
        <f t="shared" si="2"/>
        <v>0</v>
      </c>
      <c r="Q17" s="36"/>
      <c r="R17" s="20"/>
      <c r="S17" s="20"/>
      <c r="T17" s="20"/>
      <c r="U17" s="20"/>
      <c r="V17" s="20"/>
      <c r="W17" s="20"/>
      <c r="X17" s="20"/>
      <c r="Y17" s="20"/>
      <c r="Z17" s="20"/>
      <c r="AA17" s="20">
        <v>2351.39</v>
      </c>
      <c r="AB17" s="38">
        <v>2450.39</v>
      </c>
      <c r="AC17" s="21">
        <f t="shared" si="3"/>
        <v>4801.78</v>
      </c>
      <c r="AD17" s="21">
        <f t="shared" si="4"/>
        <v>4801.78</v>
      </c>
    </row>
    <row r="18" spans="1:33">
      <c r="A18" s="57">
        <f t="shared" si="5"/>
        <v>4</v>
      </c>
      <c r="B18" s="6" t="s">
        <v>53</v>
      </c>
      <c r="C18" s="7" t="s">
        <v>54</v>
      </c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21">
        <f t="shared" si="2"/>
        <v>0</v>
      </c>
      <c r="Q18" s="36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38">
        <v>1920.67</v>
      </c>
      <c r="AC18" s="21">
        <f t="shared" si="3"/>
        <v>1920.67</v>
      </c>
      <c r="AD18" s="21">
        <f t="shared" si="4"/>
        <v>1920.67</v>
      </c>
    </row>
    <row r="19" spans="1:33">
      <c r="A19" s="57">
        <f t="shared" si="5"/>
        <v>5</v>
      </c>
      <c r="B19" s="6" t="s">
        <v>55</v>
      </c>
      <c r="C19" s="22" t="s">
        <v>56</v>
      </c>
      <c r="D19" s="3"/>
      <c r="E19" s="4"/>
      <c r="F19" s="4"/>
      <c r="G19" s="4"/>
      <c r="H19" s="4"/>
      <c r="I19" s="4"/>
      <c r="J19" s="4"/>
      <c r="K19" s="4"/>
      <c r="L19" s="4"/>
      <c r="M19" s="4"/>
      <c r="N19" s="4"/>
      <c r="O19" s="5"/>
      <c r="P19" s="21">
        <f t="shared" si="2"/>
        <v>0</v>
      </c>
      <c r="Q19" s="36"/>
      <c r="R19" s="20"/>
      <c r="S19" s="20"/>
      <c r="T19" s="20"/>
      <c r="U19" s="20"/>
      <c r="V19" s="20"/>
      <c r="W19" s="20"/>
      <c r="X19" s="20"/>
      <c r="Y19" s="20"/>
      <c r="Z19" s="20"/>
      <c r="AA19" s="20">
        <v>2616.92</v>
      </c>
      <c r="AB19" s="38">
        <v>2851.21</v>
      </c>
      <c r="AC19" s="21">
        <f t="shared" si="3"/>
        <v>5468.13</v>
      </c>
      <c r="AD19" s="21">
        <f t="shared" si="4"/>
        <v>5468.13</v>
      </c>
    </row>
    <row r="20" spans="1:33">
      <c r="A20" s="57">
        <f t="shared" si="5"/>
        <v>6</v>
      </c>
      <c r="B20" s="6" t="s">
        <v>57</v>
      </c>
      <c r="C20" s="7" t="s">
        <v>58</v>
      </c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21">
        <f t="shared" si="2"/>
        <v>0</v>
      </c>
      <c r="Q20" s="36"/>
      <c r="R20" s="20"/>
      <c r="S20" s="20"/>
      <c r="T20" s="20"/>
      <c r="U20" s="20"/>
      <c r="V20" s="20"/>
      <c r="W20" s="20"/>
      <c r="X20" s="20"/>
      <c r="Y20" s="20"/>
      <c r="Z20" s="20"/>
      <c r="AA20" s="20">
        <v>2762.31</v>
      </c>
      <c r="AB20" s="38">
        <v>3766.53</v>
      </c>
      <c r="AC20" s="21">
        <f t="shared" si="3"/>
        <v>6528.84</v>
      </c>
      <c r="AD20" s="21">
        <f t="shared" si="4"/>
        <v>6528.84</v>
      </c>
    </row>
    <row r="21" spans="1:33">
      <c r="A21" s="57">
        <f t="shared" si="5"/>
        <v>7</v>
      </c>
      <c r="B21" s="6" t="s">
        <v>59</v>
      </c>
      <c r="C21" s="7" t="s">
        <v>60</v>
      </c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  <c r="P21" s="21">
        <f t="shared" si="2"/>
        <v>0</v>
      </c>
      <c r="Q21" s="36"/>
      <c r="R21" s="20"/>
      <c r="S21" s="20"/>
      <c r="T21" s="20"/>
      <c r="U21" s="20"/>
      <c r="V21" s="20"/>
      <c r="W21" s="20"/>
      <c r="X21" s="20"/>
      <c r="Y21" s="20"/>
      <c r="Z21" s="20"/>
      <c r="AA21" s="20">
        <v>5927.22</v>
      </c>
      <c r="AB21" s="38">
        <v>3434.31</v>
      </c>
      <c r="AC21" s="21">
        <f t="shared" si="3"/>
        <v>9361.5300000000007</v>
      </c>
      <c r="AD21" s="21">
        <f t="shared" si="4"/>
        <v>9361.5300000000007</v>
      </c>
      <c r="AE21" s="23"/>
      <c r="AG21" s="24"/>
    </row>
    <row r="22" spans="1:33">
      <c r="A22" s="57">
        <f t="shared" si="5"/>
        <v>8</v>
      </c>
      <c r="B22" s="6" t="s">
        <v>61</v>
      </c>
      <c r="C22" s="7" t="s">
        <v>62</v>
      </c>
      <c r="D22" s="3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  <c r="P22" s="21">
        <f t="shared" si="2"/>
        <v>0</v>
      </c>
      <c r="Q22" s="36"/>
      <c r="R22" s="20"/>
      <c r="S22" s="20"/>
      <c r="T22" s="20"/>
      <c r="U22" s="20"/>
      <c r="V22" s="20"/>
      <c r="W22" s="20"/>
      <c r="X22" s="20"/>
      <c r="Y22" s="20"/>
      <c r="Z22" s="20"/>
      <c r="AA22" s="20">
        <v>188.05</v>
      </c>
      <c r="AB22" s="38">
        <v>199.66</v>
      </c>
      <c r="AC22" s="21">
        <f t="shared" si="3"/>
        <v>387.71000000000004</v>
      </c>
      <c r="AD22" s="21">
        <f t="shared" si="4"/>
        <v>387.71000000000004</v>
      </c>
      <c r="AE22" s="25"/>
      <c r="AF22" s="24"/>
    </row>
    <row r="23" spans="1:33">
      <c r="A23" s="59"/>
      <c r="B23" s="60"/>
      <c r="C23" s="65" t="s">
        <v>79</v>
      </c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3"/>
      <c r="P23" s="64"/>
      <c r="Q23" s="55">
        <f>SUM(Q15:Q22)</f>
        <v>0</v>
      </c>
      <c r="R23" s="55">
        <f t="shared" ref="R23:AD23" si="19">SUM(R15:R22)</f>
        <v>0</v>
      </c>
      <c r="S23" s="55">
        <f t="shared" si="19"/>
        <v>0</v>
      </c>
      <c r="T23" s="55">
        <f t="shared" si="19"/>
        <v>0</v>
      </c>
      <c r="U23" s="55">
        <f t="shared" si="19"/>
        <v>0</v>
      </c>
      <c r="V23" s="55">
        <f t="shared" si="19"/>
        <v>0</v>
      </c>
      <c r="W23" s="55">
        <f t="shared" si="19"/>
        <v>0</v>
      </c>
      <c r="X23" s="55">
        <f t="shared" si="19"/>
        <v>0</v>
      </c>
      <c r="Y23" s="55">
        <f t="shared" si="19"/>
        <v>0</v>
      </c>
      <c r="Z23" s="55">
        <f t="shared" si="19"/>
        <v>0</v>
      </c>
      <c r="AA23" s="55">
        <f t="shared" si="19"/>
        <v>13845.89</v>
      </c>
      <c r="AB23" s="55">
        <f t="shared" si="19"/>
        <v>18557.150000000001</v>
      </c>
      <c r="AC23" s="55">
        <f t="shared" si="19"/>
        <v>32403.040000000001</v>
      </c>
      <c r="AD23" s="54">
        <f t="shared" si="19"/>
        <v>32403.040000000001</v>
      </c>
    </row>
    <row r="24" spans="1:33">
      <c r="A24" s="57">
        <v>1</v>
      </c>
      <c r="B24" s="6" t="s">
        <v>45</v>
      </c>
      <c r="C24" s="7" t="s">
        <v>46</v>
      </c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5"/>
      <c r="P24" s="21">
        <f>SUM(D24:O24)</f>
        <v>0</v>
      </c>
      <c r="Q24" s="36"/>
      <c r="R24" s="20"/>
      <c r="S24" s="20"/>
      <c r="T24" s="20"/>
      <c r="U24" s="20"/>
      <c r="V24" s="20"/>
      <c r="W24" s="20"/>
      <c r="X24" s="20"/>
      <c r="Y24" s="20"/>
      <c r="Z24" s="20"/>
      <c r="AA24" s="20">
        <v>255.68</v>
      </c>
      <c r="AB24" s="38">
        <v>255.68</v>
      </c>
      <c r="AC24" s="21">
        <f>SUM(Q24:AB24)</f>
        <v>511.36</v>
      </c>
      <c r="AD24" s="21">
        <f>+P24+AC24</f>
        <v>511.36</v>
      </c>
    </row>
    <row r="25" spans="1:33">
      <c r="A25" s="57">
        <f t="shared" si="5"/>
        <v>2</v>
      </c>
      <c r="B25" s="6" t="s">
        <v>63</v>
      </c>
      <c r="C25" s="7" t="s">
        <v>64</v>
      </c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21">
        <f t="shared" si="2"/>
        <v>0</v>
      </c>
      <c r="Q25" s="36"/>
      <c r="R25" s="20"/>
      <c r="S25" s="20"/>
      <c r="T25" s="20"/>
      <c r="U25" s="20"/>
      <c r="V25" s="20"/>
      <c r="W25" s="20"/>
      <c r="X25" s="20"/>
      <c r="Y25" s="20"/>
      <c r="Z25" s="20">
        <v>3363.55</v>
      </c>
      <c r="AA25" s="20">
        <v>3353.27</v>
      </c>
      <c r="AB25" s="38">
        <v>3360.98</v>
      </c>
      <c r="AC25" s="21">
        <f t="shared" si="3"/>
        <v>10077.799999999999</v>
      </c>
      <c r="AD25" s="21">
        <f t="shared" si="4"/>
        <v>10077.799999999999</v>
      </c>
      <c r="AE25" s="26"/>
    </row>
    <row r="26" spans="1:33">
      <c r="A26" s="57">
        <f t="shared" si="5"/>
        <v>3</v>
      </c>
      <c r="B26" s="6" t="s">
        <v>65</v>
      </c>
      <c r="C26" s="7" t="s">
        <v>66</v>
      </c>
      <c r="D26" s="3"/>
      <c r="E26" s="4"/>
      <c r="F26" s="4"/>
      <c r="G26" s="4"/>
      <c r="H26" s="4"/>
      <c r="I26" s="4"/>
      <c r="J26" s="4"/>
      <c r="K26" s="4"/>
      <c r="L26" s="4"/>
      <c r="M26" s="4"/>
      <c r="N26" s="4"/>
      <c r="O26" s="5"/>
      <c r="P26" s="21">
        <f t="shared" si="2"/>
        <v>0</v>
      </c>
      <c r="Q26" s="36"/>
      <c r="R26" s="20"/>
      <c r="S26" s="20"/>
      <c r="T26" s="20"/>
      <c r="U26" s="20"/>
      <c r="V26" s="20"/>
      <c r="W26" s="20"/>
      <c r="X26" s="20"/>
      <c r="Y26" s="20"/>
      <c r="Z26" s="20">
        <v>7079.53</v>
      </c>
      <c r="AA26" s="20">
        <v>7078.24</v>
      </c>
      <c r="AB26" s="38">
        <v>5250.82</v>
      </c>
      <c r="AC26" s="21">
        <f t="shared" si="3"/>
        <v>19408.59</v>
      </c>
      <c r="AD26" s="21">
        <f t="shared" si="4"/>
        <v>19408.59</v>
      </c>
      <c r="AE26" s="26"/>
    </row>
    <row r="27" spans="1:33">
      <c r="A27" s="57">
        <f t="shared" si="5"/>
        <v>4</v>
      </c>
      <c r="B27" s="6" t="s">
        <v>67</v>
      </c>
      <c r="C27" s="7" t="s">
        <v>68</v>
      </c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5"/>
      <c r="P27" s="21">
        <f t="shared" si="2"/>
        <v>0</v>
      </c>
      <c r="Q27" s="36"/>
      <c r="R27" s="20"/>
      <c r="S27" s="20"/>
      <c r="T27" s="20"/>
      <c r="U27" s="20"/>
      <c r="V27" s="20"/>
      <c r="W27" s="20"/>
      <c r="X27" s="20"/>
      <c r="Y27" s="20"/>
      <c r="Z27" s="20">
        <v>2067.2199999999998</v>
      </c>
      <c r="AA27" s="20">
        <v>1676.11</v>
      </c>
      <c r="AB27" s="38">
        <v>2018.07</v>
      </c>
      <c r="AC27" s="21">
        <f t="shared" si="3"/>
        <v>5761.4</v>
      </c>
      <c r="AD27" s="21">
        <f t="shared" si="4"/>
        <v>5761.4</v>
      </c>
      <c r="AE27" s="26"/>
    </row>
    <row r="28" spans="1:33">
      <c r="A28" s="57">
        <f t="shared" si="5"/>
        <v>5</v>
      </c>
      <c r="B28" s="6" t="s">
        <v>69</v>
      </c>
      <c r="C28" s="7" t="s">
        <v>70</v>
      </c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5"/>
      <c r="P28" s="21">
        <f t="shared" si="2"/>
        <v>0</v>
      </c>
      <c r="Q28" s="36"/>
      <c r="R28" s="20"/>
      <c r="S28" s="20"/>
      <c r="T28" s="20"/>
      <c r="U28" s="20"/>
      <c r="V28" s="20"/>
      <c r="W28" s="20"/>
      <c r="X28" s="20"/>
      <c r="Y28" s="20"/>
      <c r="Z28" s="20">
        <v>1247.6400000000001</v>
      </c>
      <c r="AA28" s="20">
        <v>2345.71</v>
      </c>
      <c r="AB28" s="38">
        <v>1279.01</v>
      </c>
      <c r="AC28" s="21">
        <f t="shared" si="3"/>
        <v>4872.3600000000006</v>
      </c>
      <c r="AD28" s="21">
        <f t="shared" si="4"/>
        <v>4872.3600000000006</v>
      </c>
      <c r="AE28" s="27"/>
      <c r="AF28" s="23"/>
    </row>
    <row r="29" spans="1:33">
      <c r="A29" s="57">
        <f t="shared" si="5"/>
        <v>6</v>
      </c>
      <c r="B29" s="6" t="s">
        <v>71</v>
      </c>
      <c r="C29" s="7" t="s">
        <v>72</v>
      </c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5"/>
      <c r="P29" s="21">
        <f t="shared" si="2"/>
        <v>0</v>
      </c>
      <c r="Q29" s="36"/>
      <c r="R29" s="20"/>
      <c r="S29" s="20"/>
      <c r="T29" s="20"/>
      <c r="U29" s="20"/>
      <c r="V29" s="20"/>
      <c r="W29" s="20"/>
      <c r="X29" s="20"/>
      <c r="Y29" s="20"/>
      <c r="Z29" s="20">
        <v>5054.88</v>
      </c>
      <c r="AA29" s="20">
        <v>3489.31</v>
      </c>
      <c r="AB29" s="38">
        <v>3560.01</v>
      </c>
      <c r="AC29" s="21">
        <f t="shared" si="3"/>
        <v>12104.2</v>
      </c>
      <c r="AD29" s="21">
        <f t="shared" si="4"/>
        <v>12104.2</v>
      </c>
      <c r="AE29" s="26"/>
      <c r="AF29" s="28"/>
    </row>
    <row r="30" spans="1:33">
      <c r="A30" s="57">
        <f t="shared" si="5"/>
        <v>7</v>
      </c>
      <c r="B30" s="6" t="s">
        <v>73</v>
      </c>
      <c r="C30" s="7" t="s">
        <v>74</v>
      </c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5"/>
      <c r="P30" s="21">
        <f t="shared" si="2"/>
        <v>0</v>
      </c>
      <c r="Q30" s="36"/>
      <c r="R30" s="20"/>
      <c r="S30" s="20"/>
      <c r="T30" s="20"/>
      <c r="U30" s="20"/>
      <c r="V30" s="20"/>
      <c r="W30" s="20"/>
      <c r="X30" s="20"/>
      <c r="Y30" s="20"/>
      <c r="Z30" s="20">
        <v>850.95</v>
      </c>
      <c r="AA30" s="20">
        <v>2450.39</v>
      </c>
      <c r="AB30" s="38">
        <v>6433.44</v>
      </c>
      <c r="AC30" s="21">
        <f t="shared" si="3"/>
        <v>9734.7799999999988</v>
      </c>
      <c r="AD30" s="21">
        <f t="shared" si="4"/>
        <v>9734.7799999999988</v>
      </c>
      <c r="AE30" s="26"/>
      <c r="AF30" s="28"/>
    </row>
    <row r="31" spans="1:33">
      <c r="A31" s="57">
        <f t="shared" si="5"/>
        <v>8</v>
      </c>
      <c r="B31" s="29" t="s">
        <v>75</v>
      </c>
      <c r="C31" s="30" t="s">
        <v>76</v>
      </c>
      <c r="D31" s="8"/>
      <c r="E31" s="9"/>
      <c r="F31" s="9"/>
      <c r="G31" s="9"/>
      <c r="H31" s="9"/>
      <c r="I31" s="9"/>
      <c r="J31" s="9"/>
      <c r="K31" s="9"/>
      <c r="L31" s="9"/>
      <c r="M31" s="9"/>
      <c r="N31" s="9"/>
      <c r="O31" s="10"/>
      <c r="P31" s="31">
        <f t="shared" si="2"/>
        <v>0</v>
      </c>
      <c r="Q31" s="37"/>
      <c r="R31" s="40"/>
      <c r="S31" s="40"/>
      <c r="T31" s="40"/>
      <c r="U31" s="40"/>
      <c r="V31" s="40">
        <v>140.38</v>
      </c>
      <c r="W31" s="40"/>
      <c r="X31" s="40"/>
      <c r="Y31" s="40"/>
      <c r="Z31" s="40">
        <v>140.38</v>
      </c>
      <c r="AA31" s="40">
        <v>139.9</v>
      </c>
      <c r="AB31" s="39">
        <v>139.9</v>
      </c>
      <c r="AC31" s="31">
        <f t="shared" si="3"/>
        <v>560.55999999999995</v>
      </c>
      <c r="AD31" s="31">
        <f t="shared" si="4"/>
        <v>560.55999999999995</v>
      </c>
      <c r="AE31" s="26"/>
      <c r="AF31" s="28"/>
    </row>
    <row r="32" spans="1:33">
      <c r="A32" s="59"/>
      <c r="B32" s="60"/>
      <c r="C32" s="65" t="s">
        <v>79</v>
      </c>
      <c r="D32" s="61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3"/>
      <c r="P32" s="64"/>
      <c r="Q32" s="55">
        <f>SUM(Q24:Q31)</f>
        <v>0</v>
      </c>
      <c r="R32" s="55">
        <f t="shared" ref="R32:AD32" si="20">SUM(R24:R31)</f>
        <v>0</v>
      </c>
      <c r="S32" s="55">
        <f t="shared" si="20"/>
        <v>0</v>
      </c>
      <c r="T32" s="55">
        <f t="shared" si="20"/>
        <v>0</v>
      </c>
      <c r="U32" s="55">
        <f t="shared" si="20"/>
        <v>0</v>
      </c>
      <c r="V32" s="55">
        <f t="shared" si="20"/>
        <v>140.38</v>
      </c>
      <c r="W32" s="55">
        <f t="shared" si="20"/>
        <v>0</v>
      </c>
      <c r="X32" s="55">
        <f t="shared" si="20"/>
        <v>0</v>
      </c>
      <c r="Y32" s="55">
        <f t="shared" si="20"/>
        <v>0</v>
      </c>
      <c r="Z32" s="55">
        <f t="shared" si="20"/>
        <v>19804.150000000001</v>
      </c>
      <c r="AA32" s="55">
        <f t="shared" si="20"/>
        <v>20788.61</v>
      </c>
      <c r="AB32" s="55">
        <f t="shared" si="20"/>
        <v>22297.91</v>
      </c>
      <c r="AC32" s="55">
        <f t="shared" si="20"/>
        <v>63031.05</v>
      </c>
      <c r="AD32" s="54">
        <f t="shared" si="20"/>
        <v>63031.05</v>
      </c>
    </row>
  </sheetData>
  <mergeCells count="8">
    <mergeCell ref="A4:A5"/>
    <mergeCell ref="B4:B5"/>
    <mergeCell ref="A1:AD1"/>
    <mergeCell ref="A2:AD2"/>
    <mergeCell ref="B3:AC3"/>
    <mergeCell ref="C4:C5"/>
    <mergeCell ref="D4:P4"/>
    <mergeCell ref="Q4:AC4"/>
  </mergeCells>
  <printOptions horizontalCentered="1"/>
  <pageMargins left="0.19685039370078741" right="0" top="0.39370078740157483" bottom="0.19685039370078741" header="0.31496062992125984" footer="0.1181102362204724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แยกหน่วยงาน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00102279</dc:creator>
  <cp:lastModifiedBy>user</cp:lastModifiedBy>
  <cp:lastPrinted>2019-01-21T03:32:03Z</cp:lastPrinted>
  <dcterms:created xsi:type="dcterms:W3CDTF">2019-01-15T04:11:48Z</dcterms:created>
  <dcterms:modified xsi:type="dcterms:W3CDTF">2019-01-22T07:59:47Z</dcterms:modified>
</cp:coreProperties>
</file>